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Z:\Shared\EDV Operations\60. ESG\02 - ESG Reporting\08 - Sustainability Reports\ESG Data Centres\"/>
    </mc:Choice>
  </mc:AlternateContent>
  <xr:revisionPtr revIDLastSave="0" documentId="8_{E5636354-F3BC-40DA-846A-AA7E22899BC1}" xr6:coauthVersionLast="47" xr6:coauthVersionMax="47" xr10:uidLastSave="{00000000-0000-0000-0000-000000000000}"/>
  <bookViews>
    <workbookView xWindow="57480" yWindow="-120" windowWidth="29040" windowHeight="15720" tabRatio="822" firstSheet="3" activeTab="3" xr2:uid="{82626184-B78E-4530-84C7-D5224DDD8ACB}"/>
  </bookViews>
  <sheets>
    <sheet name="Cover" sheetId="15" r:id="rId1"/>
    <sheet name="GRI &amp; SASB" sheetId="25" r:id="rId2"/>
    <sheet name="5-Year Summary" sheetId="3" r:id="rId3"/>
    <sheet name="Energy &amp; Emissions" sheetId="6" r:id="rId4"/>
    <sheet name="Water" sheetId="8" r:id="rId5"/>
    <sheet name="Materials, Tailings &amp; Waste" sheetId="10" r:id="rId6"/>
    <sheet name="Environmental Stewardship" sheetId="9" r:id="rId7"/>
    <sheet name="TNFD" sheetId="30" r:id="rId8"/>
    <sheet name="Health &amp; Safety" sheetId="26" r:id="rId9"/>
    <sheet name="Workforce" sheetId="5" r:id="rId10"/>
    <sheet name="Communities" sheetId="11" r:id="rId11"/>
    <sheet name="Economic Performance" sheetId="24" r:id="rId12"/>
    <sheet name="WGC - RGMPs" sheetId="29" r:id="rId13"/>
    <sheet name="LPRM" sheetId="31" r:id="rId14"/>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4">Water!$A$1:$L$38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2" i="6" l="1"/>
  <c r="E52" i="6"/>
  <c r="F52" i="6"/>
  <c r="G52" i="6"/>
  <c r="H52" i="6"/>
  <c r="C52" i="6"/>
  <c r="B51" i="6"/>
  <c r="B49" i="6"/>
  <c r="B50" i="6"/>
  <c r="B48" i="6"/>
  <c r="F51" i="6"/>
  <c r="G51" i="6"/>
  <c r="H51" i="6"/>
  <c r="D51" i="6"/>
  <c r="E51" i="6"/>
  <c r="C51" i="6"/>
  <c r="B38" i="6" l="1"/>
  <c r="D38" i="6"/>
  <c r="E38" i="6"/>
  <c r="F38" i="6"/>
  <c r="G38" i="6"/>
  <c r="H38" i="6"/>
  <c r="C38" i="6"/>
  <c r="D37" i="6"/>
  <c r="E37" i="6"/>
  <c r="F37" i="6"/>
  <c r="G37" i="6"/>
  <c r="H37" i="6"/>
  <c r="H39" i="6" s="1"/>
  <c r="C37" i="6"/>
  <c r="B32" i="6"/>
  <c r="B33" i="6"/>
  <c r="B34" i="6"/>
  <c r="B37" i="6" s="1"/>
  <c r="B39" i="6" s="1"/>
  <c r="B35" i="6"/>
  <c r="B36" i="6"/>
  <c r="B31" i="6"/>
  <c r="D26" i="6"/>
  <c r="E26" i="6"/>
  <c r="E27" i="6" s="1"/>
  <c r="F26" i="6"/>
  <c r="G26" i="6"/>
  <c r="H26" i="6"/>
  <c r="B25" i="6"/>
  <c r="B24" i="6"/>
  <c r="B26" i="6" s="1"/>
  <c r="B21" i="6"/>
  <c r="B20" i="6"/>
  <c r="D22" i="6"/>
  <c r="D27" i="6" s="1"/>
  <c r="E22" i="6"/>
  <c r="F22" i="6"/>
  <c r="F27" i="6" s="1"/>
  <c r="G22" i="6"/>
  <c r="G27" i="6" s="1"/>
  <c r="H22" i="6"/>
  <c r="H27" i="6" s="1"/>
  <c r="D18" i="6"/>
  <c r="E18" i="6"/>
  <c r="F18" i="6"/>
  <c r="G18" i="6"/>
  <c r="H18" i="6"/>
  <c r="B16" i="6"/>
  <c r="B17" i="6"/>
  <c r="B15" i="6"/>
  <c r="B18" i="6" s="1"/>
  <c r="C26" i="6"/>
  <c r="C27" i="6" s="1"/>
  <c r="C22" i="6"/>
  <c r="C18" i="6"/>
  <c r="E39" i="6"/>
  <c r="B43" i="11"/>
  <c r="F39" i="6" l="1"/>
  <c r="D39" i="6"/>
  <c r="G39" i="6"/>
  <c r="C39" i="6"/>
  <c r="B22" i="6"/>
  <c r="B27" i="6" s="1"/>
  <c r="K16" i="24"/>
  <c r="K17" i="24"/>
  <c r="K1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tc={3B77B146-C78B-4630-BB56-749D49469A02}</author>
    <author>tc={CCF42200-27A6-4190-B654-1A484E89A494}</author>
  </authors>
  <commentList>
    <comment ref="F18" authorId="0" shapeId="0" xr:uid="{3B77B146-C78B-4630-BB56-749D49469A02}">
      <text>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@Naila IDANI  please update the photo - speak to @Laura Brangwin </t>
      </text>
    </comment>
    <comment ref="S64" authorId="1" shapeId="0" xr:uid="{CCF42200-27A6-4190-B654-1A484E89A49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@Camilla Golding please proof read this doc to ensure all dates are correct and the ToC matches the content</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<sst xmlns="http://schemas.openxmlformats.org/spreadsheetml/2006/main" count="1621" uniqueCount="1131">
  <si>
    <t>Employees</t>
  </si>
  <si>
    <t>GRI 201-1</t>
  </si>
  <si>
    <t>GRI 202-2</t>
  </si>
  <si>
    <t>GRI 204-1</t>
  </si>
  <si>
    <t>Zero</t>
  </si>
  <si>
    <t>GRI 302-1</t>
  </si>
  <si>
    <t>GRI 302-3</t>
  </si>
  <si>
    <t>GRI 303-4</t>
  </si>
  <si>
    <t>Biodiversity</t>
  </si>
  <si>
    <t>GRI 305-2</t>
  </si>
  <si>
    <t>GRI 305-4</t>
  </si>
  <si>
    <t>Environmental Compliance</t>
  </si>
  <si>
    <t>GRI 401-01</t>
  </si>
  <si>
    <t>GRI 404-1</t>
  </si>
  <si>
    <t>GRI 405-1</t>
  </si>
  <si>
    <t>GRI 413-1</t>
  </si>
  <si>
    <t>GRI MM07</t>
  </si>
  <si>
    <t>SASB Framework</t>
  </si>
  <si>
    <t>SASB EM-MM-000.A</t>
  </si>
  <si>
    <t>Production of (1) metal ores and (2) finished metal products</t>
  </si>
  <si>
    <t>SASB EM-MM-000.B</t>
  </si>
  <si>
    <t>Total number of employees, percentage contractors</t>
  </si>
  <si>
    <t>SASB EM-MM-110a.1</t>
  </si>
  <si>
    <t>Gross global Scope 1 emissions, percentage covered under emissions-limiting regulations</t>
  </si>
  <si>
    <t>SASB EM-MM-110a.2</t>
  </si>
  <si>
    <t>Discussion of long-term and short-term strategy or plan to manage Scope 1 emissions, emissions reduction targets, and an analysis of performance against those targets</t>
  </si>
  <si>
    <t>SASB EM-MM-120a.1</t>
  </si>
  <si>
    <t>Air emissions of the following pollutants: (1) CO, (2) NOx (excluding N2O), (3) SOx, (4) particulate matter (PM10), (5) mercury (Hg), (6) lead (Pb), and (7) volatile organic compounds (VOCs)</t>
  </si>
  <si>
    <t>SASB EM-MM-130a.1</t>
  </si>
  <si>
    <t>(1) Total energy consumed, (2) percentage grid electricity, (3) percentage renewable</t>
  </si>
  <si>
    <t>SASB EM-MM-140a.1</t>
  </si>
  <si>
    <t>(1) Total fresh water withdrawn, (2) total fresh water consumed, (3) percentage of each in regions with high or extremely high baseline water stress</t>
  </si>
  <si>
    <t>SASB EM-MM-140a.2</t>
  </si>
  <si>
    <t>Number of incidents of non-compliance associated with water quality permits, standards, and regulations</t>
  </si>
  <si>
    <t>SASB EM-MM-540a.1</t>
  </si>
  <si>
    <t xml:space="preserve">Tailings Storage Inventory table </t>
  </si>
  <si>
    <t>Details on our TSFs is available online at https://www.endeavourmining.com/esg/environment/tailings</t>
  </si>
  <si>
    <t>SASB EM-MM-540a.2</t>
  </si>
  <si>
    <t xml:space="preserve">Summary of Tailings management systems and governance structure used to monitor and maintain tailings stability </t>
  </si>
  <si>
    <t>Approach to development of Emergency Preparedness and Response Plans (EPRPs) for tailings storage facilities</t>
  </si>
  <si>
    <t>Total weight of non-mineral waste generated</t>
  </si>
  <si>
    <t>Total weight of tailings produced</t>
  </si>
  <si>
    <t xml:space="preserve"> Total weight of waste rock generated</t>
  </si>
  <si>
    <t xml:space="preserve"> Total weight of hazardous waste generated</t>
  </si>
  <si>
    <t>Total weight of hazardous waste recycled</t>
  </si>
  <si>
    <t>SASB EM-MM-160a.1</t>
  </si>
  <si>
    <t>Description of environmental management policies and practices for active sites</t>
  </si>
  <si>
    <t>SASB EM-MM-160a.2</t>
  </si>
  <si>
    <t>Percentage of mine sites where acid rock drainage is: (1) predicted to occur, (2) actively mitigated, and (3) under treatment or remediation</t>
  </si>
  <si>
    <t>Acid rock drainage is not predicted to occur at any of our sites. We collect samples for analysis on yearly basis at every site.</t>
  </si>
  <si>
    <t>SASB EM-MM-160a.3</t>
  </si>
  <si>
    <t>Percentage of (1) proved and (2) probable reserves in or near sites with protected conservation status or endangered species habitat</t>
  </si>
  <si>
    <t>SASB EM-MM-210a.1</t>
  </si>
  <si>
    <t>Percentage of reserves in or near areas of conflict</t>
  </si>
  <si>
    <t>SASB EM-MM-210a.2</t>
  </si>
  <si>
    <t>Percentage of reserves in or near indigenous land</t>
  </si>
  <si>
    <t>SASB EM-MM-210a.3</t>
  </si>
  <si>
    <t>Discussions of engagement processes and due diligence practices with respect to human rights, indigenous rights, and operations in areas of conflict</t>
  </si>
  <si>
    <t>SASB EM-MM-210b.2</t>
  </si>
  <si>
    <t>Number and duration of non-technical delays</t>
  </si>
  <si>
    <t>SASB EM-MM-310a.1</t>
  </si>
  <si>
    <t>SASB EM-MM-310a.2</t>
  </si>
  <si>
    <t>Number and duration of strikes and lockouts</t>
  </si>
  <si>
    <t>SASB EM-MM-320a.1</t>
  </si>
  <si>
    <t>SASB EM-MM-510a.1</t>
  </si>
  <si>
    <t>Description of the management system for prevention of corruption and bribery throughout the value chain</t>
  </si>
  <si>
    <t>SASB EM-MM-510a.2</t>
  </si>
  <si>
    <t>Production in countries that have the 20 lowest rankings in Transparency International’s Corruption Perception Index</t>
  </si>
  <si>
    <t>Operations</t>
  </si>
  <si>
    <t>GRI 301-1
SASB EM-MM-000.A</t>
  </si>
  <si>
    <t>Production</t>
  </si>
  <si>
    <t>Total Ore Processed (metric tonnes)</t>
  </si>
  <si>
    <t>Total Gold (oz)</t>
  </si>
  <si>
    <t>GRI 403-09
SASB EM-MM-320a.1</t>
  </si>
  <si>
    <t>Person-Hours worked</t>
  </si>
  <si>
    <t>Number of Fatalities</t>
  </si>
  <si>
    <t>TRIFR</t>
  </si>
  <si>
    <t>Environmental Stewardship</t>
  </si>
  <si>
    <t>Energy &amp; Climate Change</t>
  </si>
  <si>
    <t>GRI 302-1
SASB EM-MM-130a.1</t>
  </si>
  <si>
    <t>Energy Consumption</t>
  </si>
  <si>
    <t>Total Electricity (kWh)</t>
  </si>
  <si>
    <t>% Renewable Electricity</t>
  </si>
  <si>
    <t>Total Energy Consumption (GJ)</t>
  </si>
  <si>
    <t>Energy Intensity</t>
  </si>
  <si>
    <t>Energy Intensity (per oz of gold) (GJ/oz)</t>
  </si>
  <si>
    <t>GRI 305-1
SASB EM-MM-110a.1</t>
  </si>
  <si>
    <r>
      <t xml:space="preserve">Indirect (Scope 2) GHG Emissions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</si>
  <si>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r>
      <t>Total (Scope 1 + 2) GHG Emissions</t>
    </r>
    <r>
      <rPr>
        <sz val="11"/>
        <color rgb="FF000000"/>
        <rFont val="Calibri"/>
        <family val="2"/>
        <scheme val="minor"/>
      </rPr>
      <t xml:space="preserve"> (tonnes of CO</t>
    </r>
    <r>
      <rPr>
        <vertAlign val="subscript"/>
        <sz val="11"/>
        <color rgb="FF000000"/>
        <rFont val="Calibri"/>
        <family val="2"/>
        <scheme val="minor"/>
      </rPr>
      <t>2</t>
    </r>
    <r>
      <rPr>
        <sz val="11"/>
        <color rgb="FF000000"/>
        <rFont val="Calibri"/>
        <family val="2"/>
        <scheme val="minor"/>
      </rPr>
      <t>E)</t>
    </r>
  </si>
  <si>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tonne ore processed)</t>
    </r>
  </si>
  <si>
    <r>
      <t>Scope 3 (tonnes of CO</t>
    </r>
    <r>
      <rPr>
        <b/>
        <vertAlign val="subscript"/>
        <sz val="11"/>
        <color rgb="FF000000"/>
        <rFont val="Calibri"/>
        <family val="2"/>
        <scheme val="minor"/>
      </rPr>
      <t>2</t>
    </r>
    <r>
      <rPr>
        <b/>
        <sz val="11"/>
        <color rgb="FF000000"/>
        <rFont val="Calibri"/>
        <family val="2"/>
        <scheme val="minor"/>
      </rPr>
      <t>E)</t>
    </r>
  </si>
  <si>
    <t>Water Management</t>
  </si>
  <si>
    <t>GRI 303-3
SASB EM-MM-140a.1</t>
  </si>
  <si>
    <t>Water Withdrawal</t>
  </si>
  <si>
    <t>Total Water Withdrawn (ML)</t>
  </si>
  <si>
    <t>Water Withdrawn intensity (ML/oz produced)</t>
  </si>
  <si>
    <t>Water Discharged</t>
  </si>
  <si>
    <t>Total Water Discharged (ML)</t>
  </si>
  <si>
    <t>GRI 303-5
SASB EM-MM-140a.1</t>
  </si>
  <si>
    <t>Water Consumption</t>
  </si>
  <si>
    <t>Total Water Consumed</t>
  </si>
  <si>
    <t>Water reused and recycled</t>
  </si>
  <si>
    <t>Water reused and recycled as % of withdrawals, reuse and recycling</t>
  </si>
  <si>
    <t>Tailings &amp; Waste Management</t>
  </si>
  <si>
    <t>GRI 306-2
SASB EM-MM-150a.1</t>
  </si>
  <si>
    <t>Mineral Wastes</t>
  </si>
  <si>
    <t>Total Waste Rock Mined (tonnes) (A)</t>
  </si>
  <si>
    <t>Total Tailings Produced (tonnes) (B)</t>
  </si>
  <si>
    <t>Total Backfilled (tonnes) (C)</t>
  </si>
  <si>
    <t>Total Mine Waste (A+B-C)</t>
  </si>
  <si>
    <r>
      <t>% Tailings Recycled</t>
    </r>
    <r>
      <rPr>
        <sz val="11"/>
        <color rgb="FFFF0000"/>
        <rFont val="Calibri"/>
        <family val="2"/>
        <scheme val="minor"/>
      </rPr>
      <t xml:space="preserve"> </t>
    </r>
  </si>
  <si>
    <t>Our People</t>
  </si>
  <si>
    <t>Workforce Composition</t>
  </si>
  <si>
    <t>GRI 102-08
SASB EM-MM-000.B</t>
  </si>
  <si>
    <t xml:space="preserve">Total Workforce </t>
  </si>
  <si>
    <t>Contractors</t>
  </si>
  <si>
    <t>% Contractors</t>
  </si>
  <si>
    <t>Diversity and Inclusion</t>
  </si>
  <si>
    <t>% Female Employees</t>
  </si>
  <si>
    <t>Energy Consumption within the Organisation</t>
  </si>
  <si>
    <t>Endeavour</t>
  </si>
  <si>
    <t>Sabodala-Massawa</t>
  </si>
  <si>
    <t>Ity</t>
  </si>
  <si>
    <t>Hounde</t>
  </si>
  <si>
    <t>Mana</t>
  </si>
  <si>
    <t>Fuel Consumption</t>
  </si>
  <si>
    <t xml:space="preserve">Diesel (GJ) </t>
  </si>
  <si>
    <t xml:space="preserve">LFO (GJ) </t>
  </si>
  <si>
    <t xml:space="preserve">HFO (GJ) </t>
  </si>
  <si>
    <t>Total Fuel consumption (GJ)</t>
  </si>
  <si>
    <t>Purchased Electricity (GJ)</t>
  </si>
  <si>
    <t>Explosives (GJ)</t>
  </si>
  <si>
    <t>Energy Intensity (per ounce) (GJ/oz)</t>
  </si>
  <si>
    <t>Energy Intensity (per tonne of ore processed) (GJ/t)</t>
  </si>
  <si>
    <t>Greenhouse Gas (GHG) Emissions</t>
  </si>
  <si>
    <t>GRI 305-1. 305-2, 305-3, 305-4
SASB EM-MM-110a.1</t>
  </si>
  <si>
    <t>Proportion of GHG Emissions by Operation</t>
  </si>
  <si>
    <t>GHG Intensity (Total tCO2e/gold ounces produced)</t>
  </si>
  <si>
    <t>GHG Intensity (Total tCO2e/tonne ore processed)</t>
  </si>
  <si>
    <r>
      <t>Total GHG Produced (Scope 1 + Scope 2 + Scope 3, tCO</t>
    </r>
    <r>
      <rPr>
        <b/>
        <vertAlign val="subscript"/>
        <sz val="11"/>
        <color theme="1"/>
        <rFont val="Calibri"/>
        <family val="2"/>
        <scheme val="minor"/>
      </rPr>
      <t>2</t>
    </r>
    <r>
      <rPr>
        <b/>
        <sz val="11"/>
        <color theme="1"/>
        <rFont val="Calibri"/>
        <family val="2"/>
        <scheme val="minor"/>
      </rPr>
      <t>e)</t>
    </r>
  </si>
  <si>
    <t>Category 1 - Purchased Goods &amp; Services</t>
  </si>
  <si>
    <t>Category 2 - Capital Goods</t>
  </si>
  <si>
    <t>Category 3 - Fuel-and Energy-related Activities (well to tank and transmission and distribution)</t>
  </si>
  <si>
    <t>Category 4 - Upstream Transportation and Distribution</t>
  </si>
  <si>
    <r>
      <t>Category 5 - Waste generated in operations</t>
    </r>
    <r>
      <rPr>
        <vertAlign val="superscript"/>
        <sz val="11"/>
        <color theme="1"/>
        <rFont val="Calibri"/>
        <family val="2"/>
        <scheme val="minor"/>
      </rPr>
      <t>1</t>
    </r>
  </si>
  <si>
    <t>N/A</t>
  </si>
  <si>
    <t>Category 6 - Business Travel</t>
  </si>
  <si>
    <t>Category 7 - Employee Commuting</t>
  </si>
  <si>
    <r>
      <t>Category 8 - Upstream leased assets</t>
    </r>
    <r>
      <rPr>
        <vertAlign val="superscript"/>
        <sz val="11"/>
        <color theme="1"/>
        <rFont val="Calibri"/>
        <family val="2"/>
        <scheme val="minor"/>
      </rPr>
      <t>1</t>
    </r>
  </si>
  <si>
    <t>Category 9 - Downstream Transportation</t>
  </si>
  <si>
    <t>Category 10 - Processing of Sold Products</t>
  </si>
  <si>
    <r>
      <t>Category 11 - Use of sold products</t>
    </r>
    <r>
      <rPr>
        <vertAlign val="superscript"/>
        <sz val="11"/>
        <color theme="1"/>
        <rFont val="Calibri"/>
        <family val="2"/>
        <scheme val="minor"/>
      </rPr>
      <t>1</t>
    </r>
  </si>
  <si>
    <r>
      <t>Category 12 - End-of-life treatement of sold products</t>
    </r>
    <r>
      <rPr>
        <vertAlign val="superscript"/>
        <sz val="11"/>
        <color theme="1"/>
        <rFont val="Calibri"/>
        <family val="2"/>
        <scheme val="minor"/>
      </rPr>
      <t>1</t>
    </r>
  </si>
  <si>
    <r>
      <t>Category 13 - Downstream leased assets</t>
    </r>
    <r>
      <rPr>
        <vertAlign val="superscript"/>
        <sz val="11"/>
        <color theme="1"/>
        <rFont val="Calibri"/>
        <family val="2"/>
        <scheme val="minor"/>
      </rPr>
      <t>1</t>
    </r>
  </si>
  <si>
    <r>
      <t>Category 14 - Franchises</t>
    </r>
    <r>
      <rPr>
        <vertAlign val="superscript"/>
        <sz val="11"/>
        <color theme="1"/>
        <rFont val="Calibri"/>
        <family val="2"/>
        <scheme val="minor"/>
      </rPr>
      <t>1</t>
    </r>
  </si>
  <si>
    <r>
      <t>Category 15 - Investments</t>
    </r>
    <r>
      <rPr>
        <vertAlign val="superscript"/>
        <sz val="11"/>
        <color theme="1"/>
        <rFont val="Calibri"/>
        <family val="2"/>
        <scheme val="minor"/>
      </rPr>
      <t>1</t>
    </r>
  </si>
  <si>
    <t>Total Scope 3 Emissions</t>
  </si>
  <si>
    <t>Water Withdrawal (ML)</t>
  </si>
  <si>
    <t xml:space="preserve">GRI 303-3
SASB EM-MM-140a.1
</t>
  </si>
  <si>
    <t>Total Water Withdrawal</t>
  </si>
  <si>
    <t xml:space="preserve">Surface water </t>
  </si>
  <si>
    <t>Groundwater</t>
  </si>
  <si>
    <t>Total Water Withdrawal for Use</t>
  </si>
  <si>
    <t>Withdrawal Intensity per tonne processed (ML/tonne)</t>
  </si>
  <si>
    <t>Withdrawal Intensity Gold Produced (ML/oz)</t>
  </si>
  <si>
    <t>Water Consumption (ML)</t>
  </si>
  <si>
    <t xml:space="preserve">GRI 303-5
SASB EM-MM-140a.1
</t>
  </si>
  <si>
    <t>Total Water Consumption</t>
  </si>
  <si>
    <t>Water consumed</t>
  </si>
  <si>
    <t>Water reused and recycled as % of withdrawal + reused</t>
  </si>
  <si>
    <t>Water Discharge (ML)</t>
  </si>
  <si>
    <t>GRI 303-4
SASB EM-MM-140a.1</t>
  </si>
  <si>
    <t>Water Diverted</t>
  </si>
  <si>
    <t>Operational Sites Owned, Leased, Managed in, or Adjacent to, Protected Areas and Areas of High Biodiversity Value Outside Protected Areas</t>
  </si>
  <si>
    <t>GRI-G4 MM1</t>
  </si>
  <si>
    <t>Geographic Location</t>
  </si>
  <si>
    <t>Senegal</t>
  </si>
  <si>
    <t>Cote d'Ivoire</t>
  </si>
  <si>
    <t>Burkina Faso</t>
  </si>
  <si>
    <t>Environmental Incident Reporting</t>
  </si>
  <si>
    <t>Environmental Incidents - Consequence levels</t>
  </si>
  <si>
    <t>Critical - 5</t>
  </si>
  <si>
    <t>Major - 4</t>
  </si>
  <si>
    <t xml:space="preserve">Moderate - 3 </t>
  </si>
  <si>
    <t xml:space="preserve">Minor - 2 </t>
  </si>
  <si>
    <t xml:space="preserve">Insignificant - 1 </t>
  </si>
  <si>
    <t xml:space="preserve">Total </t>
  </si>
  <si>
    <t>Environmental Incidents Reported to The Authority</t>
  </si>
  <si>
    <t>Non-Significant Incidents Involving Cyanide</t>
  </si>
  <si>
    <t>GRI 307-1 Non-compliance with environmental laws and regulations</t>
  </si>
  <si>
    <t>Number of Fines Levied</t>
  </si>
  <si>
    <t>Value of Environmental-Related Fines (US$)</t>
  </si>
  <si>
    <t>Non-compliances</t>
  </si>
  <si>
    <t>Air</t>
  </si>
  <si>
    <t>Water</t>
  </si>
  <si>
    <t>Waste</t>
  </si>
  <si>
    <t>Land</t>
  </si>
  <si>
    <t>Wildlife</t>
  </si>
  <si>
    <t>Other</t>
  </si>
  <si>
    <r>
      <t>Environmental inspection</t>
    </r>
    <r>
      <rPr>
        <sz val="11"/>
        <color rgb="FF000000"/>
        <rFont val="Calibri"/>
        <family val="2"/>
      </rPr>
      <t>s</t>
    </r>
  </si>
  <si>
    <t>Non-conformities with company standards</t>
  </si>
  <si>
    <t>Open corrective actions</t>
  </si>
  <si>
    <t>GRI 304-4 IUCN Red List species and national conservation list species</t>
  </si>
  <si>
    <t>National Conservation Species</t>
  </si>
  <si>
    <t>IUCN i. Critically endangered</t>
  </si>
  <si>
    <t>IUCN ii. Endangered</t>
  </si>
  <si>
    <t>IUCN iii. Vulnerable</t>
  </si>
  <si>
    <t>IUCN iv. Near threatened</t>
  </si>
  <si>
    <t>IUCN v. Least concern</t>
  </si>
  <si>
    <t>Number of trees produced</t>
  </si>
  <si>
    <t xml:space="preserve">Number of trees planted for rehabilitation </t>
  </si>
  <si>
    <t>Number of trees cut</t>
  </si>
  <si>
    <t>Sabodala</t>
  </si>
  <si>
    <t>Houndé</t>
  </si>
  <si>
    <t>Total Ore processed (tonnes)</t>
  </si>
  <si>
    <t>Total Waste Generated (Mineral and Non-Mineral Waste)</t>
  </si>
  <si>
    <t>Total Non-Hazardous Waste Generated (tonnes)</t>
  </si>
  <si>
    <t>Total Hazardous Waste Generated (tonnes)</t>
  </si>
  <si>
    <t>Total Waste Generated (tonnes)</t>
  </si>
  <si>
    <t>Total Waste Recycled (tonnes)</t>
  </si>
  <si>
    <t>Percentage (%) Waste Recycled (tonnes)</t>
  </si>
  <si>
    <t xml:space="preserve">Mined Material </t>
  </si>
  <si>
    <t>SASB EM-MM-150a.1</t>
  </si>
  <si>
    <t>Waste Rock Mined - Open Pit</t>
  </si>
  <si>
    <t>Waste Rock Mined - Underground</t>
  </si>
  <si>
    <t>Total Waste Rock Mined (A)</t>
  </si>
  <si>
    <t>Total Ore Processed</t>
  </si>
  <si>
    <t>Waste Rock Backfilled - Surface</t>
  </si>
  <si>
    <t>Paste Backfilled - Underground</t>
  </si>
  <si>
    <t>Total Backfilled (C)</t>
  </si>
  <si>
    <t>Percentage (%) Waste Rock Recycled</t>
  </si>
  <si>
    <t>Tailings Produced (B)</t>
  </si>
  <si>
    <t>GRI 403-9</t>
  </si>
  <si>
    <t>Person-Hours Worked</t>
  </si>
  <si>
    <t>Lost Time Injuries (LTI)</t>
  </si>
  <si>
    <t>Restricted Work Injuries (RWI)</t>
  </si>
  <si>
    <t>Medical Treatment Injuries (MTI)</t>
  </si>
  <si>
    <t>First Aid Incident (FAI)</t>
  </si>
  <si>
    <t>MTIFR</t>
  </si>
  <si>
    <t>Fatalities</t>
  </si>
  <si>
    <t>HID &amp; Near Misses</t>
  </si>
  <si>
    <t>Exploration &amp; Projects</t>
  </si>
  <si>
    <t>Malaria Cases</t>
  </si>
  <si>
    <t>Malaria Incidence Rate*</t>
  </si>
  <si>
    <t>Training Hours</t>
  </si>
  <si>
    <t>GRI 403-5
SASB EM-MM-320a.1.</t>
  </si>
  <si>
    <t>Total Emergency Response Training Hours</t>
  </si>
  <si>
    <t>Global Workforce by Employment Type, Contract, Gender and Region</t>
  </si>
  <si>
    <t>Corporate</t>
  </si>
  <si>
    <t xml:space="preserve">  Total Endeavour Employees</t>
  </si>
  <si>
    <r>
      <t xml:space="preserve">        </t>
    </r>
    <r>
      <rPr>
        <i/>
        <sz val="11"/>
        <color theme="1"/>
        <rFont val="Calibri"/>
        <family val="2"/>
        <scheme val="minor"/>
      </rPr>
      <t>Total Employees Male</t>
    </r>
  </si>
  <si>
    <r>
      <t xml:space="preserve">        </t>
    </r>
    <r>
      <rPr>
        <i/>
        <sz val="11"/>
        <color theme="1"/>
        <rFont val="Calibri"/>
        <family val="2"/>
        <scheme val="minor"/>
      </rPr>
      <t>Total Employees Female</t>
    </r>
  </si>
  <si>
    <t xml:space="preserve">  Total Employees</t>
  </si>
  <si>
    <t xml:space="preserve">  Total Contractors</t>
  </si>
  <si>
    <t xml:space="preserve">  Total Workforce</t>
  </si>
  <si>
    <r>
      <t xml:space="preserve">        </t>
    </r>
    <r>
      <rPr>
        <i/>
        <sz val="11"/>
        <color theme="1"/>
        <rFont val="Calibri"/>
        <family val="2"/>
        <scheme val="minor"/>
      </rPr>
      <t>Total Men</t>
    </r>
  </si>
  <si>
    <r>
      <t xml:space="preserve">              </t>
    </r>
    <r>
      <rPr>
        <i/>
        <sz val="11"/>
        <color theme="1"/>
        <rFont val="Calibri"/>
        <family val="2"/>
        <scheme val="minor"/>
      </rPr>
      <t>% Male</t>
    </r>
  </si>
  <si>
    <r>
      <t xml:space="preserve">        </t>
    </r>
    <r>
      <rPr>
        <i/>
        <sz val="11"/>
        <color theme="1"/>
        <rFont val="Calibri"/>
        <family val="2"/>
        <scheme val="minor"/>
      </rPr>
      <t>Total Women</t>
    </r>
  </si>
  <si>
    <r>
      <t xml:space="preserve">              </t>
    </r>
    <r>
      <rPr>
        <i/>
        <sz val="11"/>
        <color theme="1"/>
        <rFont val="Calibri"/>
        <family val="2"/>
        <scheme val="minor"/>
      </rPr>
      <t>% Female</t>
    </r>
  </si>
  <si>
    <t>Percentage Contractors</t>
  </si>
  <si>
    <t>Percentage Endeavour Employees</t>
  </si>
  <si>
    <t>Employee by Age Group and Region</t>
  </si>
  <si>
    <t>Total Number of Employees  - 21 – 30 Years Old</t>
  </si>
  <si>
    <t>Total Number of Employee - 30 – 50 Years Old</t>
  </si>
  <si>
    <t>Total Number of Employees - Over 50 Years Old</t>
  </si>
  <si>
    <t>Total Employees</t>
  </si>
  <si>
    <t>Proportion of Senior Management Hired from the Local Community</t>
  </si>
  <si>
    <t>National Senior Managers</t>
  </si>
  <si>
    <t>Foreign Senior Managers</t>
  </si>
  <si>
    <t>Total Senior Managers</t>
  </si>
  <si>
    <t xml:space="preserve">% Senior Local Community Managers </t>
  </si>
  <si>
    <t xml:space="preserve">% Senior National Managers </t>
  </si>
  <si>
    <t>% Senior Foreign Managers</t>
  </si>
  <si>
    <t>Local Communities Employees (excluding contractors)</t>
  </si>
  <si>
    <t>National Employees</t>
  </si>
  <si>
    <t>Expatriates</t>
  </si>
  <si>
    <t>% Local Communities Employees</t>
  </si>
  <si>
    <t>% National Employees</t>
  </si>
  <si>
    <t>% Expatriates</t>
  </si>
  <si>
    <t>New Employee Hires by Age Group, Gender, and Region</t>
  </si>
  <si>
    <t>Total Number of Employees  - Male</t>
  </si>
  <si>
    <t>Total Number of Employees  - Female</t>
  </si>
  <si>
    <t>New Employee Hire Rate by Gender, and Region</t>
  </si>
  <si>
    <t>Total Male New Hire Rate</t>
  </si>
  <si>
    <t>Total Female New Hire Rate</t>
  </si>
  <si>
    <t>Total New Hire Rate</t>
  </si>
  <si>
    <t>Employee Turnover - Women</t>
  </si>
  <si>
    <t>Employee Turnover - Men</t>
  </si>
  <si>
    <t>Total Turnover</t>
  </si>
  <si>
    <t>Employee Turnover - 21 – 30 Years Old</t>
  </si>
  <si>
    <t>Employee Turnover - 30 – 50 Years Old</t>
  </si>
  <si>
    <t>Employee Turnover - Over 50 Years Old</t>
  </si>
  <si>
    <t>Employee Turnover rate by Gender, and Region</t>
  </si>
  <si>
    <t>GRI 401-1</t>
  </si>
  <si>
    <t>Total Female Turnover Rate</t>
  </si>
  <si>
    <t>Total Male Turnover Rate</t>
  </si>
  <si>
    <t>Total Turnover Rate</t>
  </si>
  <si>
    <t>Average Hours of Training per Year per Employee</t>
  </si>
  <si>
    <t>Average Hours of Training per Employee</t>
  </si>
  <si>
    <t>Diversity of Governance Bodies and Employees</t>
  </si>
  <si>
    <t>Management</t>
  </si>
  <si>
    <t>Women - Management</t>
  </si>
  <si>
    <t>Men - Management</t>
  </si>
  <si>
    <t>Under 30 Years Old - Management</t>
  </si>
  <si>
    <t>30 – 50 Years Old - Management</t>
  </si>
  <si>
    <t>Over 50 Years Old - Management</t>
  </si>
  <si>
    <t>Technical/Supervisors</t>
  </si>
  <si>
    <t>Women - Technical Roles/Supervisors</t>
  </si>
  <si>
    <t>Men - Technical Roles/Supervisors</t>
  </si>
  <si>
    <t>Under 30 Years Old - Technical Roles/Supervisors</t>
  </si>
  <si>
    <t>30 – 50 Years Old - Technical Roles/Supervisors</t>
  </si>
  <si>
    <t>Over 50 Years Old - Technical Roles/Supervisors</t>
  </si>
  <si>
    <t>Skilled/Semi-Skilled/Unskilled</t>
  </si>
  <si>
    <t>Women - Semi-Skilled/Unskilled Employees</t>
  </si>
  <si>
    <t>Men - Semi-Skilled/Unskilled Employees</t>
  </si>
  <si>
    <t>Under 30 Years Old - Semi-Skilled/Unskilled Employees</t>
  </si>
  <si>
    <t>30 – 50 Years Old - Semi-Skilled/Unskilled Employees</t>
  </si>
  <si>
    <t>Over 50 Years Old - Semi-Skilled/Unskilled Employees</t>
  </si>
  <si>
    <t>Diversity in Total Workforce</t>
  </si>
  <si>
    <t>Total Number of Women</t>
  </si>
  <si>
    <t>Total Number of Men</t>
  </si>
  <si>
    <t>Total Number of Employees – 21-30 Years Old</t>
  </si>
  <si>
    <t>Total Number of Employee – 30-50 Years Old</t>
  </si>
  <si>
    <t>Total Number of Employees – Over 50 Years Old</t>
  </si>
  <si>
    <t>Collective Bargaining Agreements</t>
  </si>
  <si>
    <t>GRI 102-41</t>
  </si>
  <si>
    <t>Employees Covered by a Collective Bargaining Agreement</t>
  </si>
  <si>
    <t>Security Personnel &amp; Training</t>
  </si>
  <si>
    <t>Number of Endeavour employees who act as Security Personnel</t>
  </si>
  <si>
    <t>Number of gendarmes and military providing security services to Endeavour</t>
  </si>
  <si>
    <t>% of Endeavour Security Personnel</t>
  </si>
  <si>
    <t>% of Third Party security contractor personnel</t>
  </si>
  <si>
    <t>Number of Endeavour Security Personnel trained</t>
  </si>
  <si>
    <t>Number of Third Party Security Personnel trained</t>
  </si>
  <si>
    <t>% of Endeavour Security Personnel trained</t>
  </si>
  <si>
    <t>% of Third Party security contractor personnel trained</t>
  </si>
  <si>
    <t>Operations with Local Community Engagement, Impact Assessments, and Development Programmes</t>
  </si>
  <si>
    <t>Consultations with local community members</t>
  </si>
  <si>
    <t>Formal engagement committee meetings</t>
  </si>
  <si>
    <t>Non-technical delays</t>
  </si>
  <si>
    <t>Duration of non-technical delays in days</t>
  </si>
  <si>
    <t>Significant disputes relating to land use, customary rights of local communities and Indigenous peoples</t>
  </si>
  <si>
    <t>GRI 413-1 &amp; GRI 203-1</t>
  </si>
  <si>
    <t>Health</t>
  </si>
  <si>
    <t>Education</t>
  </si>
  <si>
    <t>Arts, culture, sport and youth</t>
  </si>
  <si>
    <t>Environment</t>
  </si>
  <si>
    <t>Endeavour Foundation</t>
  </si>
  <si>
    <t>ECODEV</t>
  </si>
  <si>
    <t>Grievances Mechanisms and Outcomes</t>
  </si>
  <si>
    <r>
      <t>Grievances remaining from the previous</t>
    </r>
    <r>
      <rPr>
        <sz val="11"/>
        <color theme="1"/>
        <rFont val="Calibri"/>
        <family val="2"/>
        <scheme val="minor"/>
      </rPr>
      <t xml:space="preserve"> reporting period</t>
    </r>
  </si>
  <si>
    <t>Total number of grievances received during period</t>
  </si>
  <si>
    <t>Total number of open grievances during period</t>
  </si>
  <si>
    <t>Total number of grievances resolved during period</t>
  </si>
  <si>
    <t>Close-out rate (Average number of days to reach resolution)</t>
  </si>
  <si>
    <t>Number of open grievances at end of period</t>
  </si>
  <si>
    <t>Resettlement and Livelihood Restoration</t>
  </si>
  <si>
    <t>GRI MM-09</t>
  </si>
  <si>
    <t>Household physically resettled since beginning of project</t>
  </si>
  <si>
    <t>Households physically resettled during period</t>
  </si>
  <si>
    <t>Formal resettlement committee held</t>
  </si>
  <si>
    <t>People economically impacted during the reporting period</t>
  </si>
  <si>
    <t>Internships</t>
  </si>
  <si>
    <t>Number of Internships - Local &amp; Regional</t>
  </si>
  <si>
    <t>Number of Internships - National</t>
  </si>
  <si>
    <t>Number of Internships - International</t>
  </si>
  <si>
    <t>Total Number of Internships</t>
  </si>
  <si>
    <t xml:space="preserve">Proportion of Spending on National and Local Suppliers </t>
  </si>
  <si>
    <t>Exploration</t>
  </si>
  <si>
    <t>Economic Value Generated (A)</t>
  </si>
  <si>
    <t>Revenue from sale of assets</t>
  </si>
  <si>
    <t>Economic Value Distributed (B)</t>
  </si>
  <si>
    <t>Operating costs (excluding employee costs)</t>
  </si>
  <si>
    <t>Employee wages and benefits (including payroll taxes)</t>
  </si>
  <si>
    <t>Payments to governments</t>
  </si>
  <si>
    <t>Other (royalties paid to third parties)</t>
  </si>
  <si>
    <t>Economic value retained (C) = (A) - (B)</t>
  </si>
  <si>
    <r>
      <t>Land take during reporting period (</t>
    </r>
    <r>
      <rPr>
        <sz val="11"/>
        <color theme="1"/>
        <rFont val="Calibri"/>
        <family val="2"/>
        <scheme val="minor"/>
      </rPr>
      <t>hectares)</t>
    </r>
  </si>
  <si>
    <t>% of spending on ECOWAS suppliers</t>
  </si>
  <si>
    <t>% of spending on international suppliers</t>
  </si>
  <si>
    <t>Sabodala - BIOX</t>
  </si>
  <si>
    <t>National Procurement ($)</t>
  </si>
  <si>
    <t>International Procurement ($)</t>
  </si>
  <si>
    <t>Total purchases ($)</t>
  </si>
  <si>
    <r>
      <rPr>
        <i/>
        <vertAlign val="superscript"/>
        <sz val="11"/>
        <color theme="1"/>
        <rFont val="Calibri"/>
        <family val="2"/>
        <scheme val="minor"/>
      </rPr>
      <t>1</t>
    </r>
    <r>
      <rPr>
        <i/>
        <sz val="11"/>
        <color theme="1"/>
        <rFont val="Calibri"/>
        <family val="2"/>
        <scheme val="minor"/>
      </rPr>
      <t>Not counted in our Scope-3 calculation because it is not applicable</t>
    </r>
  </si>
  <si>
    <t>Work-Related Injuries Endeavour + Contractors</t>
  </si>
  <si>
    <r>
      <t>TRIFR (</t>
    </r>
    <r>
      <rPr>
        <sz val="11"/>
        <color theme="1"/>
        <rFont val="Calibri"/>
        <family val="2"/>
        <scheme val="minor"/>
      </rPr>
      <t>FAT+MTI+RWI+LTI)</t>
    </r>
  </si>
  <si>
    <t xml:space="preserve">          National Owned Procurement ($)</t>
  </si>
  <si>
    <t xml:space="preserve">          % of spending on National Owned  Suppliers</t>
  </si>
  <si>
    <t xml:space="preserve">**Economic Community of West African States </t>
  </si>
  <si>
    <t xml:space="preserve">          Local Procurement ($)*</t>
  </si>
  <si>
    <t>Emergency Response Training Hours - Employees</t>
  </si>
  <si>
    <t>Emergency Response Training Hours - Contractors</t>
  </si>
  <si>
    <t>Health and Safety Training Hours - Employees</t>
  </si>
  <si>
    <t>Health and Safety Training Hours - Contractors</t>
  </si>
  <si>
    <t>Total Emergency Response &amp; Health and Safety Training Hours - Employees</t>
  </si>
  <si>
    <t>Total Emergency Response &amp; Health and Safety Training Hours - Contractors</t>
  </si>
  <si>
    <t>GRI 201-1 Additional sector recommendation</t>
  </si>
  <si>
    <t>Workforce Tab</t>
  </si>
  <si>
    <t>Total Hours of Training for Employees***</t>
  </si>
  <si>
    <t>Annual Tax and Economic Contribution Report, available here: https://www.endeavourmining.com/esg/esg-reporting</t>
  </si>
  <si>
    <t>Community Donations</t>
  </si>
  <si>
    <t>ECOWAS** Procurement ($)</t>
  </si>
  <si>
    <t>Direct Economic Value Generated and Distributed ($m)</t>
  </si>
  <si>
    <t>Mining and Metals Sector Standard</t>
  </si>
  <si>
    <t>14.9.2</t>
  </si>
  <si>
    <t>14.23.3</t>
  </si>
  <si>
    <t>14.17.2</t>
  </si>
  <si>
    <t>14.21.2</t>
  </si>
  <si>
    <t>14.9.3</t>
  </si>
  <si>
    <t>14.9.4</t>
  </si>
  <si>
    <t>14.9.5</t>
  </si>
  <si>
    <t>14.9.6</t>
  </si>
  <si>
    <t>14.22.2</t>
  </si>
  <si>
    <t>14.22.3</t>
  </si>
  <si>
    <t>14.22.4</t>
  </si>
  <si>
    <t>14.22.5</t>
  </si>
  <si>
    <t>14.22.6</t>
  </si>
  <si>
    <t>14.23.4</t>
  </si>
  <si>
    <t>14.23.5</t>
  </si>
  <si>
    <t>14.23.6</t>
  </si>
  <si>
    <t>14.23.7</t>
  </si>
  <si>
    <t>14.23.8</t>
  </si>
  <si>
    <t>14.1.2</t>
  </si>
  <si>
    <t>14.1.3</t>
  </si>
  <si>
    <t>14.1.4</t>
  </si>
  <si>
    <t>14.7.2</t>
  </si>
  <si>
    <t>14.7.3</t>
  </si>
  <si>
    <t>14.7.4</t>
  </si>
  <si>
    <t>14.7.5</t>
  </si>
  <si>
    <t>14.7.6</t>
  </si>
  <si>
    <t>14.4.2</t>
  </si>
  <si>
    <t>14.4.3</t>
  </si>
  <si>
    <t>14.4.4</t>
  </si>
  <si>
    <t>14.5.5</t>
  </si>
  <si>
    <t>14.4.6</t>
  </si>
  <si>
    <t>14.4.7</t>
  </si>
  <si>
    <t>14.1.5</t>
  </si>
  <si>
    <t>14.1.6</t>
  </si>
  <si>
    <t>14.1.7</t>
  </si>
  <si>
    <t>14.1.8</t>
  </si>
  <si>
    <t>14.1.9</t>
  </si>
  <si>
    <t>14.5.2</t>
  </si>
  <si>
    <t>14.5.3</t>
  </si>
  <si>
    <t>14.5.4</t>
  </si>
  <si>
    <t>14.15.3</t>
  </si>
  <si>
    <t>14.15.4</t>
  </si>
  <si>
    <t>14.5.6</t>
  </si>
  <si>
    <t>14.6.2</t>
  </si>
  <si>
    <t>14.6.3</t>
  </si>
  <si>
    <t>14.17.3</t>
  </si>
  <si>
    <t>14.17.4</t>
  </si>
  <si>
    <t>14.17.5
14.21.3</t>
  </si>
  <si>
    <t>14.16.2</t>
  </si>
  <si>
    <t>14.16.3</t>
  </si>
  <si>
    <t>14.16.4</t>
  </si>
  <si>
    <t>14.16.5</t>
  </si>
  <si>
    <t>14.16.6</t>
  </si>
  <si>
    <t>14.16.7</t>
  </si>
  <si>
    <t>14.16.8</t>
  </si>
  <si>
    <t>14.16.9</t>
  </si>
  <si>
    <t>14.16.10</t>
  </si>
  <si>
    <t>14.21.5</t>
  </si>
  <si>
    <t>14.21.6</t>
  </si>
  <si>
    <t>14.21.7</t>
  </si>
  <si>
    <t>14.20.2</t>
  </si>
  <si>
    <t>14.20.3</t>
  </si>
  <si>
    <t>14.19.2</t>
  </si>
  <si>
    <t>14.13.2</t>
  </si>
  <si>
    <t>14.10.2</t>
  </si>
  <si>
    <t>14.10.3</t>
  </si>
  <si>
    <t>14.17.9
14.18.3
14.19.3</t>
  </si>
  <si>
    <t>14.24.2</t>
  </si>
  <si>
    <t>Workforce tab</t>
  </si>
  <si>
    <t>Performance and Summary tab</t>
  </si>
  <si>
    <t>GRI 413: Local Communities 2016</t>
  </si>
  <si>
    <t>GRI 410: Security Practices 2016</t>
  </si>
  <si>
    <t>GRI 404: Training and Education 2016</t>
  </si>
  <si>
    <t>GRI 403: Occupational Health and Safety 2018</t>
  </si>
  <si>
    <t>GRI 303: Water and Effluents 2018</t>
  </si>
  <si>
    <t>Describe the approach to contract transparency, including:
• whether contracts and licenses are made publicly available and, if so, where they are published;
• if contracts or licenses are not publicly available, the reason for this and actions taken to make them public in the future.</t>
  </si>
  <si>
    <t>GRI 204: Procurement Practices 2016</t>
  </si>
  <si>
    <t>GRI 201: Economic Performance 2016</t>
  </si>
  <si>
    <t>GRI 3: Material Topics 2021</t>
  </si>
  <si>
    <t>We do not receive financial assistance from government</t>
  </si>
  <si>
    <t xml:space="preserve">We do not currently disclose this information. </t>
  </si>
  <si>
    <t>Please read our Conflict Free Gold Report for further details: https://www.endeavourmining.com/esg/esg-reporting</t>
  </si>
  <si>
    <t>The Hounde and Mana mines in Burkina Faso. Please read our Conflict Free Gold Report for further details: https://www.endeavourmining.com/esg/esg-reporting</t>
  </si>
  <si>
    <r>
      <t>AIFR (</t>
    </r>
    <r>
      <rPr>
        <b/>
        <sz val="12"/>
        <color theme="1"/>
        <rFont val="Calibri"/>
        <family val="2"/>
        <scheme val="minor"/>
      </rPr>
      <t>FAT+FAI+MTI+RWI+LTI)</t>
    </r>
  </si>
  <si>
    <t>LTIFR (FAT + LTI)</t>
  </si>
  <si>
    <t>Community investments and donations</t>
  </si>
  <si>
    <t>Zero. We have not identified Indigenous People in the areas where we operate.</t>
  </si>
  <si>
    <t>We do not currently report on this publicly.</t>
  </si>
  <si>
    <t>We are a publicly listed company : https://www.endeavourmining.com/investors/institutional-ownership.</t>
  </si>
  <si>
    <t>Self Generated Electricity_Renewable (GJ)</t>
  </si>
  <si>
    <t>Gases (GJ)</t>
  </si>
  <si>
    <t>Hazardous Waste (tonnes)</t>
  </si>
  <si>
    <t>Reuse</t>
  </si>
  <si>
    <t>Recovery</t>
  </si>
  <si>
    <t>incinerator</t>
  </si>
  <si>
    <t>On-site storage</t>
  </si>
  <si>
    <t>Total weight</t>
  </si>
  <si>
    <t xml:space="preserve">Malaria Cases and Incidence Rates </t>
  </si>
  <si>
    <t xml:space="preserve">Regional Expatriates Managers from West Africa </t>
  </si>
  <si>
    <t xml:space="preserve">% Regional Expatriates Managers from West Africa </t>
  </si>
  <si>
    <t>SASB 310a.2 Days Lost Strike Action</t>
  </si>
  <si>
    <t>Women-led Projects Supported</t>
  </si>
  <si>
    <t xml:space="preserve">Economic Development </t>
  </si>
  <si>
    <t>Access to Water</t>
  </si>
  <si>
    <t>Total Mine Spend</t>
  </si>
  <si>
    <t>Households to be physically resettled in 2024</t>
  </si>
  <si>
    <t>Revenue</t>
  </si>
  <si>
    <t>Procurement</t>
  </si>
  <si>
    <t>Wages and related payments</t>
  </si>
  <si>
    <t>Total taxes and contributions</t>
  </si>
  <si>
    <t>Non Operations (Explo+Projects+ Regional office &amp;EDVA)s</t>
  </si>
  <si>
    <t>Hours of Training per person</t>
  </si>
  <si>
    <t>Non-Hazardous Waste (tonnes)</t>
  </si>
  <si>
    <t>Composted</t>
  </si>
  <si>
    <t>Landfill</t>
  </si>
  <si>
    <t>Recycling</t>
  </si>
  <si>
    <t>GRI content index</t>
  </si>
  <si>
    <t>GRI 1 used</t>
  </si>
  <si>
    <t>GRI 1: Foundation 2021</t>
  </si>
  <si>
    <t>Applicable GRI Sector Standard(s)</t>
  </si>
  <si>
    <t>LOCATION</t>
  </si>
  <si>
    <t>General disclosures</t>
  </si>
  <si>
    <t>2-1 Organizational details</t>
  </si>
  <si>
    <t>Sustainability Report Cover Page</t>
  </si>
  <si>
    <t>2-2 Entities included in the organization’s sustainability reporting</t>
  </si>
  <si>
    <t>Sustainability Report Page 20</t>
  </si>
  <si>
    <t>2-3 Reporting period, frequency and contact point</t>
  </si>
  <si>
    <t>2-4 Restatements of information</t>
  </si>
  <si>
    <t>2-5 External assurance</t>
  </si>
  <si>
    <t>2-6 Activities, value chain and other business relationships</t>
  </si>
  <si>
    <t>2-7 Employees</t>
  </si>
  <si>
    <t>Report the total number of:
ii. temporary employees, and a breakdown by gender and by region;
iii. non-guaranteed hours employees, and a breakdown by gender and by region;
v. part-time employees, and a breakdown by gender and by region;</t>
  </si>
  <si>
    <t>Information unavailable/incomplete</t>
  </si>
  <si>
    <t>2-8 Workers who are not employees</t>
  </si>
  <si>
    <t>2-9 Governance structure and composition</t>
  </si>
  <si>
    <t>2-10 Nomination and selection of the highest governance body</t>
  </si>
  <si>
    <t>2-11 Chair of the highest governance body</t>
  </si>
  <si>
    <t>2-12 Role of the highest governance body in overseeing the management of impacts</t>
  </si>
  <si>
    <t>2-14 Role of the highest governance body in sustainability reporting</t>
  </si>
  <si>
    <t>2-15 Conflicts of interest</t>
  </si>
  <si>
    <t>2-16 Communication of critical concerns</t>
  </si>
  <si>
    <t>2-17 Collective knowledge of the highest governance body</t>
  </si>
  <si>
    <t>2-18 Evaluation of the performance of the highest governance body</t>
  </si>
  <si>
    <t>2-19 Remuneration policies</t>
  </si>
  <si>
    <t>2-20 Process to determine remuneration</t>
  </si>
  <si>
    <t>2-21 Annual total compensation ratio</t>
  </si>
  <si>
    <t>2-22 Statement on sustainable development strategy</t>
  </si>
  <si>
    <t>2-23 Policy commitments</t>
  </si>
  <si>
    <t>2-24 Embedding policy commitments</t>
  </si>
  <si>
    <t>2-25 Processes to remediate negative impacts</t>
  </si>
  <si>
    <t>2-26 Mechanisms for seeking advice and raising concerns</t>
  </si>
  <si>
    <t>2-27 Compliance with laws and regulations</t>
  </si>
  <si>
    <t>2-28 Membership associations</t>
  </si>
  <si>
    <t>2-29 Approach to stakeholder engagement</t>
  </si>
  <si>
    <t>2-30 Collective bargaining agreements</t>
  </si>
  <si>
    <t xml:space="preserve">GRI 3: Material Topics 2021
</t>
  </si>
  <si>
    <t>3-1 Process to determine material topics</t>
  </si>
  <si>
    <t>Sustainability Report Page 21</t>
  </si>
  <si>
    <t>A gray cell indicates that reasons for omission are not permitted for the disclosure or that a GRI Sector Standard reference number is not available.</t>
  </si>
  <si>
    <t>3-2 List of material topics</t>
  </si>
  <si>
    <t xml:space="preserve">3-3 Management of material topics
</t>
  </si>
  <si>
    <t>14.6.1</t>
  </si>
  <si>
    <t>Additional sector disclosures: Report the tailings disposal methods used by the organization.</t>
  </si>
  <si>
    <t>Health and Safety</t>
  </si>
  <si>
    <t>3-3 Management of material topics</t>
  </si>
  <si>
    <t>14.16.1</t>
  </si>
  <si>
    <t>403-1 Occupational health and safety management system</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</si>
  <si>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</si>
  <si>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</si>
  <si>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</si>
  <si>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</si>
  <si>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</si>
  <si>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</si>
  <si>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</si>
  <si>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</si>
  <si>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403-10 Work-related ill health</t>
  </si>
  <si>
    <t>a. For all employees:
i. The number of fatalities as a result of work-related ill health;
ii. The number of cases of recordable work-related ill health;
iii. The main types of work-related ill health.
b. 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</si>
  <si>
    <t>Confidentiality constraints</t>
  </si>
  <si>
    <t xml:space="preserve">We do capture this information but we do not currently disclose it publicly. </t>
  </si>
  <si>
    <t>14.16.11</t>
  </si>
  <si>
    <t>Local communities and Cultural Heritage</t>
  </si>
  <si>
    <t xml:space="preserve">14.10.1
14.12.1
</t>
  </si>
  <si>
    <t>413-1 Operations with local community engagement, impact assessments, and development programs</t>
  </si>
  <si>
    <t>Sustainability Report page 50</t>
  </si>
  <si>
    <t>413-2 Operations with significant actual and potential negative impacts on local communities</t>
  </si>
  <si>
    <t xml:space="preserve">14.4.1
14.8.1
</t>
  </si>
  <si>
    <t>GRI 101: Biodiversity 2024</t>
  </si>
  <si>
    <t>101-1 Policies to halt and reverse biodiversity loss</t>
  </si>
  <si>
    <t>101-2 Management of biodiversity impacts</t>
  </si>
  <si>
    <t>101-3 Access and benefit-sharing</t>
  </si>
  <si>
    <t>101-4 Identification of biodiversity impacts</t>
  </si>
  <si>
    <t>101-5 Locations with biodiversity impacts</t>
  </si>
  <si>
    <t>14.4.5</t>
  </si>
  <si>
    <t>101-6 Direct drivers of biodiversity loss</t>
  </si>
  <si>
    <t>101-7 Changes to the state of biodiversity</t>
  </si>
  <si>
    <t>101-8 Ecosystem services</t>
  </si>
  <si>
    <t>14.4.8</t>
  </si>
  <si>
    <t>Responsible Supply Chain</t>
  </si>
  <si>
    <t>Supply Chain Fact Sheet</t>
  </si>
  <si>
    <t>GRI 308: Supplier Environmental Assessment 2016</t>
  </si>
  <si>
    <t>308-1 New suppliers that were screened using environmental criteria</t>
  </si>
  <si>
    <t>Percentage of new suppliers that were screened using environmental criteria.</t>
  </si>
  <si>
    <t>We do not currently publish this information</t>
  </si>
  <si>
    <t>308-2 Negative environmental impacts in the supply chain and actions taken</t>
  </si>
  <si>
    <t>Number of suppliers assessed for environmental impacts.
Number of suppliers identified as having significant actual and potential negative
environmental impacts.
b. Significant actual and potential negative environmental impacts identified in the supply
chain.
c. Percentage of suppliers identified as having significant actual and potential negative
environmental impacts with which improvements were agreed upon as a result of
assessment.
d. Percentage of suppliers identified as having significant actual and potential negative
environmental impacts with which relationships were terminated as a result of
assessment, and why.</t>
  </si>
  <si>
    <t>GRI 414: Supplier Social Assessment 2016</t>
  </si>
  <si>
    <t>414-1 New suppliers that were screened using social criteria</t>
  </si>
  <si>
    <t>The reporting organization shall report the following information: 
a. Percentage of new suppliers that were screened using social criteria.</t>
  </si>
  <si>
    <t>414-2 Negative social impacts in the supply chain and actions taken</t>
  </si>
  <si>
    <t>The reporting organization shall report the following information:
a. Number of suppliers assessed for social impacts.
b. Number of suppliers identified as having significant actual and potential negative social impacts.
c. Significant actual and potential negative social impacts identified in the supply chain.
d.Percentage of suppliers identified as having significant actual and potential negative social impacts with which improvements were agreed upon as a result of assessment.
e. Percentage of suppliers identified as having significant actual and potential negative social impacts with which relationships were terminated as a result of assessment, and why.</t>
  </si>
  <si>
    <t>14.17.10</t>
  </si>
  <si>
    <t xml:space="preserve">Corporate governance, ethics and compliance </t>
  </si>
  <si>
    <t>Anti-Bribery and Anti-Corruption Fact Sheet</t>
  </si>
  <si>
    <t>14.22.1</t>
  </si>
  <si>
    <t>GRI 205: Anti-corruption 2016</t>
  </si>
  <si>
    <t>205-1 Operations assessed for risks related to corruption</t>
  </si>
  <si>
    <t>205-2 Communication and training about anti-corruption policies and procedures</t>
  </si>
  <si>
    <t>205-3 Confirmed incidents of corruption and actions taken</t>
  </si>
  <si>
    <t>Additional sector disclosure
Report the following information about the organization’s beneficial owners, including joint ventures:
• name, nationality, and country of residence;
• whether they are politically exposed persons;
• level of ownership;
• how ownership or control is exerted.</t>
  </si>
  <si>
    <t>GRI 206: Anti-competitive Behavior 2016</t>
  </si>
  <si>
    <t>206-1 Legal actions for anti-competitive behavior, anti-trust, and monopoly practices</t>
  </si>
  <si>
    <t>GRI 207: Tax 2019</t>
  </si>
  <si>
    <t>207-1 Approach to tax</t>
  </si>
  <si>
    <t>207-2 Tax governance, control, and risk management</t>
  </si>
  <si>
    <t>207-3 Stakeholder engagement and management of concerns related to tax</t>
  </si>
  <si>
    <t>207-4 Country-by-country reporting</t>
  </si>
  <si>
    <t>Additional sector recommendation
For minerals purchased from the state or third parties appointed by the state to sell on their behalf, report:
- volumes and types of minerals purhcased
- full names of the buying entity and the recipient of the payment payments made for the purchase.</t>
  </si>
  <si>
    <t>Artisanal &amp; Small Scale Gold Mining Fact Sheet</t>
  </si>
  <si>
    <t>14.13.1</t>
  </si>
  <si>
    <t>List the mine sites where ASM occurs on or in close proximity to the site</t>
  </si>
  <si>
    <t>Energy &amp; GHG Emissions &amp; Climate Resilience</t>
  </si>
  <si>
    <t>Climate Change Fact Sheet</t>
  </si>
  <si>
    <t>14.1.1
14.2.1</t>
  </si>
  <si>
    <t>302-1 Energy consumption within the organization</t>
  </si>
  <si>
    <t>302-2 Energy consumption outside of the organization</t>
  </si>
  <si>
    <t>All</t>
  </si>
  <si>
    <t>Not applicable</t>
  </si>
  <si>
    <t>302-3 Energy intensity</t>
  </si>
  <si>
    <t>302-4 Reduction of energy consumption</t>
  </si>
  <si>
    <t>GRI 305: Emissions 2016</t>
  </si>
  <si>
    <t>305-1 Direct (Scope 1) GHG emissions</t>
  </si>
  <si>
    <t>Additional sector recommendations
When reporting on gross direct (Scope 1) GHG emissions, include land use change emissions. 
Report a breakdown of the gross direct (Scope 1) GHG emissions by mine site.</t>
  </si>
  <si>
    <t>305-2 Energy indirect (Scope 2) GHG emissions</t>
  </si>
  <si>
    <t>Additional sector recommendations
Report a breakdown of the gross location-based energy indirect (Scope 2) GHG emissions by mine site.
If applicable, report a breakdown of the gross market-based energy indirect (Scope 2) GHG emissions by mine site.</t>
  </si>
  <si>
    <t>305-3 Other indirect (Scope 3) GHG emissions</t>
  </si>
  <si>
    <t>305-4 GHG emissions intensity</t>
  </si>
  <si>
    <t>Additional sector recommendations
Report a breakdown of the GHG emissions intensity ratio by site</t>
  </si>
  <si>
    <t>305-5 Reduction of GHG emissions</t>
  </si>
  <si>
    <t>201-2 Financial implications and other risks and opportunities due to climate change</t>
  </si>
  <si>
    <t>Climate related risks and opportunities are discussed in our TCFD disclosures, available in our annual report here: https://www.endeavourmining.com/investors/results-and-reporting/</t>
  </si>
  <si>
    <t xml:space="preserve">14.2.2
</t>
  </si>
  <si>
    <t>Water Management Fact Sheet</t>
  </si>
  <si>
    <t>14.7.1</t>
  </si>
  <si>
    <t>303-1 Interactions with water as a shared resource</t>
  </si>
  <si>
    <t>303-2 Management of water discharge-related impacts</t>
  </si>
  <si>
    <t>303-3 Water withdrawal</t>
  </si>
  <si>
    <t>The reporting organization shall report the following information:
iii. seawater
iv. produced water
v. third-party water</t>
  </si>
  <si>
    <t xml:space="preserve">Additional sector recommendation - Report water withdrawal by mine site. </t>
  </si>
  <si>
    <t>303-4 Water discharge</t>
  </si>
  <si>
    <t>Additional sector recommendation - Report water discharge by mine site.</t>
  </si>
  <si>
    <t>303-5 Water consumption</t>
  </si>
  <si>
    <t>Additional sector recommendation - Report water consumption by mine site.</t>
  </si>
  <si>
    <t>Socio-Economic Impacts</t>
  </si>
  <si>
    <t>14.9.1
14.21.1
14.23.1</t>
  </si>
  <si>
    <t>201-1 Direct economic value generated and distributed</t>
  </si>
  <si>
    <t>14.23.2</t>
  </si>
  <si>
    <t>201-3 Defined benefit plan obligations and other retirement plans</t>
  </si>
  <si>
    <t>201-4 Financial assistance received from government</t>
  </si>
  <si>
    <t>GRI 202: Market Presence 2016</t>
  </si>
  <si>
    <t>202-1 Ratios of standard entry level wage by gender compared to local minimum wage</t>
  </si>
  <si>
    <t>202-2 Proportion of senior management hired from the local community</t>
  </si>
  <si>
    <t>GRI 203: Indirect Economic Impacts 2016</t>
  </si>
  <si>
    <t>203-1 Infrastructure investments and services supported</t>
  </si>
  <si>
    <t>203-2 Significant indirect economic impacts</t>
  </si>
  <si>
    <t>204-1 Proportion of spending on local suppliers</t>
  </si>
  <si>
    <t xml:space="preserve">Waste Management Fact Sheet
</t>
  </si>
  <si>
    <t>14.5.1
14.15.1</t>
  </si>
  <si>
    <t>306-3 Significant spills</t>
  </si>
  <si>
    <t>Additional sector disclosure - Number of critical incidents in the reporting period, their impacts and actions taken to remediate them.</t>
  </si>
  <si>
    <t>Additional sector disclosure - The percentage of mine sites with emergency preparedness and response plans in place, and a list of those that do not.</t>
  </si>
  <si>
    <t>GRI 306: Waste 2020</t>
  </si>
  <si>
    <t>306-1 Waste generation and significant waste-related impacts</t>
  </si>
  <si>
    <t>306-2 Management of significant waste-related impacts</t>
  </si>
  <si>
    <t>306-3 Waste generated</t>
  </si>
  <si>
    <t>Materials, Tailings and Waste Tab</t>
  </si>
  <si>
    <t>GRI 306-3 Additional sector recommendation - When reporting the composition of the waste generated, include a breakdown of the following waste streams, if applicable:
• rock waste;
• tailings
Report a breakdown of the total waste generated and the composition of the waste by mine site.</t>
  </si>
  <si>
    <t>306-4 Waste diverted from disposal</t>
  </si>
  <si>
    <t>GRI 306-4 Additional sector recommendation - When reporting the composition of the waste diverted from disposal, include a breakdown of the following waste streams, if applicable:
• rock waste;
• tailings.
Report a breakdown of the total waste diverted from disposal and the composition of the waste by mine site.</t>
  </si>
  <si>
    <t>306-5 Waste directed to disposal 
When reporting the composition of the waste diverted to disposal, include a breakdown of the following waste streams:
• rock waste;
• tailings.
Report a breakdown of the total waste diverted to disposal and the composition of the waste by mine site.</t>
  </si>
  <si>
    <t>Human rights</t>
  </si>
  <si>
    <t xml:space="preserve">14.14.1 
14.19.1
14.21.1
</t>
  </si>
  <si>
    <t>GRI 409: Forced or Compulsory Labor 2016</t>
  </si>
  <si>
    <t>409-1 Operations and suppliers at significant risk for incidents of forced or compulsory labor</t>
  </si>
  <si>
    <t>The reporting organization shall report the following information:
Operations and suppliers considered to have significant risk for incidents of forced or compulsory labor either in terms of:
i. type of operation (such as manufacturing plant) and supplier;
ii. countries or geographic areas with operations and suppliers considered at risk.
a. Measures taken by the organization in the reporting period intended to contribute to the elimination of all forms of forced or compulsory labor.</t>
  </si>
  <si>
    <t>410-1 Security personnel trained in human rights policies or procedures</t>
  </si>
  <si>
    <t>410-1 Additional sector disclosure
 List the mine sites where involuntary resettlement is planned, ongoing, or has taken place.
For each mine site listed:
• report the number of persons who have been or will be displaced, and a breakdown by gender;
• describe how peoples’ livelihoods and human rights are or could be affected and restored.</t>
  </si>
  <si>
    <t xml:space="preserve">No gender breakdown provided </t>
  </si>
  <si>
    <t xml:space="preserve">Althought we capture the gender breakdown, we do not currently disclose this information. </t>
  </si>
  <si>
    <t>14.12.1</t>
  </si>
  <si>
    <t>Additional sector disclosure - List the locations of operations in conflict-affected or high risk areas and how these were identified.</t>
  </si>
  <si>
    <t>14.24.3</t>
  </si>
  <si>
    <t>Additional sector disclosure - Describe the due diligence process applied for operations in, or when sourcing from, conflict-affected and high-risk areas and whether it aligns with the OECD Due Diligence Guidance for Responsible Supply Chains of Minerals from Conflict-Affected and High-Risk Areas.</t>
  </si>
  <si>
    <t>14.24.4</t>
  </si>
  <si>
    <t>Additional sector disclosure - For operations in conflict-affected or high-risk areas, report the potential negative impacts on workers and local communities, including actions to prevent or mitigate the impacts.</t>
  </si>
  <si>
    <t>14.24.5</t>
  </si>
  <si>
    <t>Employee Attraction, Retention &amp; Development
Labour Practices</t>
  </si>
  <si>
    <t>People Fact Sheet</t>
  </si>
  <si>
    <t>14.17.1
14.20.1</t>
  </si>
  <si>
    <t>GRI 401: Employment 2016</t>
  </si>
  <si>
    <t>401-1 New employee hires and employee turnover</t>
  </si>
  <si>
    <t>401-2 Benefits provided to full-time employees that are not provided to temporary or part-time employees</t>
  </si>
  <si>
    <t>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t>
  </si>
  <si>
    <t xml:space="preserve">Whilst we capture this information, we do not currently disclose this publicly. </t>
  </si>
  <si>
    <t>401-3 Parental leave</t>
  </si>
  <si>
    <t>The reporting organization shall report the following information: 
a. Total number of employees that were entitled to parental leave, by gender.
b. Total number of employees that took parental leave, by gender.
c.Total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</si>
  <si>
    <t>GRI 402: Labor/Management Relations 2016</t>
  </si>
  <si>
    <t>402-1 Minimum notice periods regarding operational changes</t>
  </si>
  <si>
    <t>The reporting organization shall report the following information: 
a. Minimum number of weeks’ notice typically provided to employees and their
representatives prior to the implementation of significant operational changes that could substantially affect them.
b. For organizations with collective bargaining agreements, report whether the
notice period and provisions for consultation and negotiation are specified in collective agreements.</t>
  </si>
  <si>
    <t>We do not currently disclose this information publicly.</t>
  </si>
  <si>
    <t>14.8.2
14.17.6</t>
  </si>
  <si>
    <t>404-1 Average hours of training per year per employee</t>
  </si>
  <si>
    <t>14.17.7
14.21.4</t>
  </si>
  <si>
    <t>404-2 Programs for upgrading employee skills and transition assistance programs</t>
  </si>
  <si>
    <t>14.8.3
14.17.8</t>
  </si>
  <si>
    <t>404-3 Percentage of employees receiving regular performance and career development reviews</t>
  </si>
  <si>
    <t>GRI 407: Freedom of Association and Collective Bargaining 2016</t>
  </si>
  <si>
    <t>407-1 Operations and suppliers in which the right to freedom of association and collective bargaining may be at risk</t>
  </si>
  <si>
    <t>Additional sector disclosures: Report the number of strikes and lockouts involving 1,000 or more workers lasting one full shift or longer, and their total duration in worker days</t>
  </si>
  <si>
    <t>Industry &amp; Policy Engagement</t>
  </si>
  <si>
    <t xml:space="preserve">14.24.1
</t>
  </si>
  <si>
    <t>GRI 415: Public Policy 2016</t>
  </si>
  <si>
    <t>415-1 Political contributions</t>
  </si>
  <si>
    <t>Diversity, Equality &amp; Inclusion</t>
  </si>
  <si>
    <t>Diversity Fact Sheet and Diversity Policy</t>
  </si>
  <si>
    <t>14.21.1</t>
  </si>
  <si>
    <t>GRI 405: Diversity and Equal Opportunity 2016</t>
  </si>
  <si>
    <t>405-1 Diversity of governance bodies and employees</t>
  </si>
  <si>
    <t xml:space="preserve">GRI 405-1 Additional sector recommendation - Report whether the organization has a gender equality plan or policy in place and, if so, provide a summary of the plan, and progress made in implementing the plan. </t>
  </si>
  <si>
    <t>405-2 Ratio of basic salary and remuneration of women to men</t>
  </si>
  <si>
    <t>Ratio of the basic salary and remuneration of women to men for each employee
category, by significant locations of operation.
a.
b. The definition used for ‘significant locations of operation’.</t>
  </si>
  <si>
    <t>GRI 406: Non-discrimination 2016</t>
  </si>
  <si>
    <t>406-1 Incidents of discrimination and corrective actions taken</t>
  </si>
  <si>
    <t>We capture this information, however we do not currently report on this publicly.</t>
  </si>
  <si>
    <t>Number of significant incidents associated with hazardous materials and waste management</t>
  </si>
  <si>
    <t>Description of waste and hazardous materials management policies and procedures for active and inactive operations</t>
  </si>
  <si>
    <t>Sustainability Report Page 74</t>
  </si>
  <si>
    <t>Sustainability Report page 66
Biodiversity Fact Sheet
Waste Management Fact Sheet
Water Management Tab</t>
  </si>
  <si>
    <t>SASB EM-MM-210b.1</t>
  </si>
  <si>
    <t>Discussion of process to manage risks and opportunities associated with community rights and interests</t>
  </si>
  <si>
    <t>Percentage of active workforce employed under collective agreements</t>
  </si>
  <si>
    <t>(1) All-incidence rate, (2) fatality rate, (3) near miss frequency rate (NMFR) and (4) average hours of health, safety, and emergency response training for (a) full-time employees and (b) contract employees</t>
  </si>
  <si>
    <t>Topics in the applicable GRI Sector Standards determined as not material</t>
  </si>
  <si>
    <t>TOPIC</t>
  </si>
  <si>
    <t>EXPLANATION</t>
  </si>
  <si>
    <t>[Title of GRI Sector Standard]</t>
  </si>
  <si>
    <t>14.3 Air emissions</t>
  </si>
  <si>
    <t>Topic deemed non-material for disclosure purpose, as it scored the amongst the lowest in our recent Double Materialty Assessment and falls under
the ‘medium priority’ threshold.</t>
  </si>
  <si>
    <t>14.11 Rights of Indigenous People</t>
  </si>
  <si>
    <t>14.18 Child Labour</t>
  </si>
  <si>
    <t>Non Operations (Explo+Projects+ Regional office &amp;EDVA)</t>
  </si>
  <si>
    <t>Work-Related Injuries Endeavour</t>
  </si>
  <si>
    <t>Work-Related Injuries Contractors</t>
  </si>
  <si>
    <t>Non Operations (Explo+Projects+ Regional office &amp; EDVA)</t>
  </si>
  <si>
    <t>Principle 1</t>
  </si>
  <si>
    <t>N / A</t>
  </si>
  <si>
    <t>Principle 2</t>
  </si>
  <si>
    <t>Principle 3</t>
  </si>
  <si>
    <t>Principle 4</t>
  </si>
  <si>
    <t>Principle 5</t>
  </si>
  <si>
    <t>Principle 6</t>
  </si>
  <si>
    <t>Principle 7</t>
  </si>
  <si>
    <t xml:space="preserve">     </t>
  </si>
  <si>
    <t>Principle 8</t>
  </si>
  <si>
    <t>Principle 9</t>
  </si>
  <si>
    <t>Principle 10</t>
  </si>
  <si>
    <t>Key</t>
  </si>
  <si>
    <t>Does not meet</t>
  </si>
  <si>
    <t xml:space="preserve">World Gold Council - Responsible Gold Mining Principles </t>
  </si>
  <si>
    <t>Principle</t>
  </si>
  <si>
    <t>Sabodala Massawa</t>
  </si>
  <si>
    <t>Lafigué</t>
  </si>
  <si>
    <t>Work-Related Injuries</t>
  </si>
  <si>
    <t>Community Investment</t>
  </si>
  <si>
    <t xml:space="preserve">Contribution to Local Mining Development Funds ($m) </t>
  </si>
  <si>
    <t>Total Voluntary Community Investment Spending ($m)</t>
  </si>
  <si>
    <t>Social Impact</t>
  </si>
  <si>
    <r>
      <t>Employee Turnover</t>
    </r>
    <r>
      <rPr>
        <b/>
        <sz val="14"/>
        <color theme="1"/>
        <rFont val="Avenir Next LT Pro"/>
        <family val="2"/>
      </rPr>
      <t xml:space="preserve"> </t>
    </r>
    <r>
      <rPr>
        <b/>
        <sz val="14"/>
        <color theme="1"/>
        <rFont val="Calibri"/>
        <family val="2"/>
        <scheme val="minor"/>
      </rPr>
      <t>by Age Group, Gender, and Region</t>
    </r>
  </si>
  <si>
    <r>
      <t xml:space="preserve">Employees Covered by a </t>
    </r>
    <r>
      <rPr>
        <u/>
        <sz val="11"/>
        <color theme="1"/>
        <rFont val="Calibri"/>
        <family val="2"/>
        <scheme val="minor"/>
      </rPr>
      <t>Full</t>
    </r>
    <r>
      <rPr>
        <sz val="11"/>
        <color theme="1"/>
        <rFont val="Calibri"/>
        <family val="2"/>
        <scheme val="minor"/>
      </rPr>
      <t xml:space="preserve"> Collective Bargaining Agreement</t>
    </r>
  </si>
  <si>
    <r>
      <t xml:space="preserve">Employees Covered by a </t>
    </r>
    <r>
      <rPr>
        <u/>
        <sz val="11"/>
        <color theme="1"/>
        <rFont val="Calibri"/>
        <family val="2"/>
        <scheme val="minor"/>
      </rPr>
      <t>Partial</t>
    </r>
    <r>
      <rPr>
        <sz val="11"/>
        <color theme="1"/>
        <rFont val="Calibri"/>
        <family val="2"/>
        <scheme val="minor"/>
      </rPr>
      <t xml:space="preserve"> Collective Bargaining Agreement</t>
    </r>
  </si>
  <si>
    <t>Endeavour Mining plc has reported in accordance with the GRI Standards for the period 1 January - 31 December 2025</t>
  </si>
  <si>
    <t>Other (Explo &amp; Projects)</t>
  </si>
  <si>
    <t>Ops+Explo+Corpor</t>
  </si>
  <si>
    <r>
      <t xml:space="preserve">        </t>
    </r>
    <r>
      <rPr>
        <i/>
        <sz val="11"/>
        <color theme="1"/>
        <rFont val="Calibri"/>
        <family val="2"/>
        <scheme val="minor"/>
      </rPr>
      <t>Total Contractors Male</t>
    </r>
  </si>
  <si>
    <r>
      <t xml:space="preserve">        </t>
    </r>
    <r>
      <rPr>
        <i/>
        <sz val="11"/>
        <color theme="1"/>
        <rFont val="Calibri"/>
        <family val="2"/>
        <scheme val="minor"/>
      </rPr>
      <t>Total Contractors Female</t>
    </r>
  </si>
  <si>
    <t>-</t>
  </si>
  <si>
    <t>Local Community Senior Managers</t>
  </si>
  <si>
    <t>Metric no.</t>
  </si>
  <si>
    <t>Core global indicator</t>
  </si>
  <si>
    <t>Response</t>
  </si>
  <si>
    <t>C3.1</t>
  </si>
  <si>
    <t>Quantity of high-risk natural commodities sourced from land/ocean/freshwater.</t>
  </si>
  <si>
    <t>Not currently available – to be reviewed if applicable to our business in the future.</t>
  </si>
  <si>
    <t>C4.0</t>
  </si>
  <si>
    <t>Placeholder indicator: measures against unintentional introduction of invasive alien species.</t>
  </si>
  <si>
    <t>Not currently measured.</t>
  </si>
  <si>
    <t>C5.0</t>
  </si>
  <si>
    <t>Placeholder indicator: ecosystem condition; Placeholder indicator: species extinction risk.</t>
  </si>
  <si>
    <t>Please see Disclosure C1.0 for detailed information on the total area of habitat managed, and restored.</t>
  </si>
  <si>
    <t>C7.1</t>
  </si>
  <si>
    <t>Risk – Value of assets, liabilities, revenue and expenses that are assessed as vulnerable to nature-related transition risks (total and proportion of total).</t>
  </si>
  <si>
    <t>Unable to measure yet due to limitations in data.</t>
  </si>
  <si>
    <t>C7.2</t>
  </si>
  <si>
    <t>Value of assets, liabilities, revenue and expenses that are assessed as vulnerable to nature-related physical risks (total and proportion of total).</t>
  </si>
  <si>
    <t>C7.3</t>
  </si>
  <si>
    <t>Description and value of significant fines/penalties received/litigation action in the year due to negative nature-related impacts.</t>
  </si>
  <si>
    <t>None.</t>
  </si>
  <si>
    <t>Opportunity – Amount of capital expenditure, financing or investment deployed towards nature-related opportunities, by type of opportunity, with reference to a government or regulator green investment taxonomy or third-party industry or NGO taxonomy, where relevant.</t>
  </si>
  <si>
    <t>C7.4</t>
  </si>
  <si>
    <t>Increase and proportion of revenue from products and services producing demonstrable positive impacts on nature with a description of impacts.</t>
  </si>
  <si>
    <t>MM.C23.0</t>
  </si>
  <si>
    <t>Area of sites with plans in place to manage impacts on sensitive locations.</t>
  </si>
  <si>
    <t>Core Global and Sector Disclosure Metrics</t>
  </si>
  <si>
    <t>C1.0</t>
  </si>
  <si>
    <t>Total spatial footprint.</t>
  </si>
  <si>
    <t>C1.1</t>
  </si>
  <si>
    <t>Extent of land/freshwater/ocean-use change.</t>
  </si>
  <si>
    <t>Full information for all of our lease areas is not currently available – we plan to address this in the future. Existing information includes: 200ha conservation area established within the Sabodala mining lease area.</t>
  </si>
  <si>
    <t>C2.0</t>
  </si>
  <si>
    <t>Pollutants released to soil split by type.</t>
  </si>
  <si>
    <t>C2.1</t>
  </si>
  <si>
    <t>Wastewater discharged (ML).</t>
  </si>
  <si>
    <t>C2.2</t>
  </si>
  <si>
    <t>Waste generation and disposal.</t>
  </si>
  <si>
    <t>C2.3</t>
  </si>
  <si>
    <t>Plastic Pollution.</t>
  </si>
  <si>
    <t>Not currently available.</t>
  </si>
  <si>
    <t>C2.4</t>
  </si>
  <si>
    <t>Non-GHG air pollutants.</t>
  </si>
  <si>
    <t>The quantity and type of non-GHG air pollutant emissions are not currently available – this will be improved in the future if possible.</t>
  </si>
  <si>
    <t>C3.0</t>
  </si>
  <si>
    <t>Water withdrawal and consumption from areas of water scarcity.</t>
  </si>
  <si>
    <t>Quantities of pollutant releases to soil are not currently available. The number of environmental incidents that may lead to pollution events are provided in the Environmental Stewardship Tab. This available information will be improved in the future if possible.</t>
  </si>
  <si>
    <t xml:space="preserve"> </t>
  </si>
  <si>
    <t>Malaria Incidence Rate per 1,000 workers</t>
  </si>
  <si>
    <t>Health &amp; Safety</t>
  </si>
  <si>
    <r>
      <t xml:space="preserve">GHG Intensity </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 per gold oz produced)</t>
    </r>
  </si>
  <si>
    <t>Total Gold Produced (oz)</t>
  </si>
  <si>
    <t>*calculated per 1,000 workers</t>
  </si>
  <si>
    <t>Total Health and Safety Training Hours</t>
  </si>
  <si>
    <t xml:space="preserve">Total Emergency Response &amp; Health and Safety Training Hours </t>
  </si>
  <si>
    <t>Community Investment  ($)</t>
  </si>
  <si>
    <t xml:space="preserve"> Total Voluntary Community Investment spending ($) </t>
  </si>
  <si>
    <t>Total Social Investment - Local Mining Development Funds and Community Investment ($)</t>
  </si>
  <si>
    <t>Contribution to Local Mining Development Funds ($)</t>
  </si>
  <si>
    <t>Amount spent on economic displacement ($)</t>
  </si>
  <si>
    <t>Amount spent on livelihood restoration projects ($)</t>
  </si>
  <si>
    <t>Amount spent on resettlement planning so far this year ($)</t>
  </si>
  <si>
    <t>Access to energy</t>
  </si>
  <si>
    <t>Note: Number may differ slightly due to rounding</t>
  </si>
  <si>
    <t>Ethical Conduct</t>
  </si>
  <si>
    <t>Supply Chain</t>
  </si>
  <si>
    <t>Safety and Health</t>
  </si>
  <si>
    <t>Understanding our Impact</t>
  </si>
  <si>
    <t>Human Rights and Conflict</t>
  </si>
  <si>
    <t>Labour Rights</t>
  </si>
  <si>
    <t>Working with Communities</t>
  </si>
  <si>
    <t>Biodiversity, Land Use and Mine Closure</t>
  </si>
  <si>
    <t>Water withdrawal – Total Water Withdrawn (ML): 11,472
Water Withdrawn intensity (ML/oz produced): 0.0443
Water discharged – Total Water Discharged (ML): 2,242
Water consumption – Total Water Consumed (ML): 13,028
Water reused and recycled (ML): 24,301</t>
  </si>
  <si>
    <t>Details on the interactions between our sites and sensitive locations is provided on page 72. 
All of our mining sites have Biodiversity Actions Plans in place to manage impacts on sensitive locations – 100%.</t>
  </si>
  <si>
    <r>
      <t>GRI 306-3 and GRI 306-4</t>
    </r>
    <r>
      <rPr>
        <b/>
        <strike/>
        <sz val="11"/>
        <rFont val="Calibri"/>
        <family val="2"/>
        <scheme val="minor"/>
      </rPr>
      <t xml:space="preserve">
</t>
    </r>
    <r>
      <rPr>
        <b/>
        <sz val="11"/>
        <rFont val="Calibri"/>
        <family val="2"/>
        <scheme val="minor"/>
      </rPr>
      <t>SASB EM-MM-150a.1</t>
    </r>
  </si>
  <si>
    <r>
      <t>Direct (Scope 1) GHG Emissions</t>
    </r>
    <r>
      <rPr>
        <sz val="11"/>
        <color rgb="FF000000"/>
        <rFont val="Calibri"/>
        <family val="2"/>
        <scheme val="minor"/>
      </rPr>
      <t>(tonnes of CO</t>
    </r>
    <r>
      <rPr>
        <vertAlign val="subscript"/>
        <sz val="11"/>
        <color rgb="FF000000"/>
        <rFont val="Calibri"/>
        <family val="2"/>
        <scheme val="minor"/>
      </rPr>
      <t>2</t>
    </r>
    <r>
      <rPr>
        <sz val="11"/>
        <color rgb="FF000000"/>
        <rFont val="Calibri"/>
        <family val="2"/>
        <scheme val="minor"/>
      </rPr>
      <t>E)</t>
    </r>
  </si>
  <si>
    <t>Total surface area managed (ha): 90,716, including long-term infrastructures
Total disturbed area as at the end of 2025 (ha): 6,596 including 943 ha during the reporting period 
Total rehabilitated/restored area in 2025 (ha): 159</t>
  </si>
  <si>
    <t>Water Discharged (ML): 2,242
Water Diverted (ML): 17,324
Temperature of water not currently available</t>
  </si>
  <si>
    <t>Number of Third Party Security Contractors providing services to Endeavour</t>
  </si>
  <si>
    <t>Note: 
Total number of security personnel as at 31 December 2025
Due to rosters, more Third Party Security contractors are trained throughout the year than is reflected in the total number as at 31 December 2025</t>
  </si>
  <si>
    <t>Total land disturbed and not yet rehabilitated at start of reporting period (ha)</t>
  </si>
  <si>
    <t>Total land disturbed minus land rehabilitated at end of reporting period (ha)</t>
  </si>
  <si>
    <t>Land rehabilitated during reporting period (ha)</t>
  </si>
  <si>
    <t>Land newly disturbed (ha)</t>
  </si>
  <si>
    <t>Local Procurement Reporting Mechanism (LPRM)</t>
  </si>
  <si>
    <t>LPRM 100: Context for Local Procurement Disclosures</t>
  </si>
  <si>
    <t>Disclosure</t>
  </si>
  <si>
    <t>Mining Company Name</t>
  </si>
  <si>
    <t>Endeavour Mining plc</t>
  </si>
  <si>
    <t>Reporting Period</t>
  </si>
  <si>
    <t>Ivory Coast</t>
  </si>
  <si>
    <t>Mana Mine</t>
  </si>
  <si>
    <t>Houndé Mine</t>
  </si>
  <si>
    <t>Ity Mine</t>
  </si>
  <si>
    <t>Lafigué Mine</t>
  </si>
  <si>
    <t>Sabodala-Massawa Mine</t>
  </si>
  <si>
    <t>Stage of the asset, including any significant expansion development underway</t>
  </si>
  <si>
    <t>Underground and Open Pit Operation</t>
  </si>
  <si>
    <t>Open Pit Operation</t>
  </si>
  <si>
    <t>Open Pit Project</t>
  </si>
  <si>
    <t>Estimated year of mine closure (if producing) or estimated mine-life for a mine under development (if not producing).</t>
  </si>
  <si>
    <t>Average number of workers on the mine site at once during the reporting period.</t>
  </si>
  <si>
    <t>LPRM 200: Procurement Systems</t>
  </si>
  <si>
    <t>The Supply Chain Department is in charge of building and implementing site-specific local procurement plans.</t>
  </si>
  <si>
    <t>Procurement specific contact information is available in the Contact tab within the Endeavour Mining website</t>
  </si>
  <si>
    <t>Endeavour's website has a dedicated supplier page, which displays a number of key documents, including the Purchase Order General Conditions and the Supplier Code of Conduct Handbook, which establish the requirements that suppliers must adhere to in order to be considered by Endeavour as a potential supplier.</t>
  </si>
  <si>
    <t>LPRM 300: Local Procurement Spending By Category</t>
  </si>
  <si>
    <t>*Operations only. Lafigué declared commercial production Q3-2024.</t>
  </si>
  <si>
    <t>**Economic Community of West African Countries</t>
  </si>
  <si>
    <t>LPRM 400: Local Procurement Due Diligence</t>
  </si>
  <si>
    <t>LPRM-401: Local procurement due diligence</t>
  </si>
  <si>
    <t>In 2023, Endeavour contracted the Mining Shared Value (MSV) programme of Engineers Without Borders Canada to strengthen its Supplier Code of Conduct, as well as the Company's Supply Chain Policies and Procedures. This included a comprehensive review and update of all supply chain manuals and forms. The aim was to ensure compliance with emerging human rights due diligence (HRDD) legislation, such as the European Corporate Sustainability Due Diligence Directive (CSDD), the proposed Canadian Fighting Against Forced Labour and Child Labour in Supply Chains Act (Bill S-211), the UK Modern Slavery Act etc. Additionally, these updates incorporated voluntary standards on human rights due diligence, including the Global Reporting Initiative (GRI), the Risk Readiness Assessment (RRA) initiative, the International Council on Mining and Metals (ICMM) framework, among others.</t>
  </si>
  <si>
    <t>LPRM-402: Anti-corruption policy</t>
  </si>
  <si>
    <t xml:space="preserve">Endeavour has an Anti-Bribery and Corruption Policy. The policy confirms our zero tolerance approach to bribery and corruption and sets out the commitment of the Company and its representatives to conducting business in an honest and ethical manner, reflecting the highest standards of integrity and compliance with applicable laws. Third-party compliance with this policy is mandated in our contracts and all our suppliers and contractors but sign a compliance certificate where they acknowledge that they have read Endeavour’s policies as part of the onboarding. </t>
  </si>
  <si>
    <t>LPRM-403: Training and guidance for suppliers</t>
  </si>
  <si>
    <t xml:space="preserve">Endeavour requires our suppliers and contractors to uphold the same high standards we set for ourselves, which is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</si>
  <si>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January - December 2025</t>
  </si>
  <si>
    <t>1,297 employees
2,829 total workforce</t>
  </si>
  <si>
    <t>851 employees
3,093 total workforce</t>
  </si>
  <si>
    <t>363 employees
2,511 total workforce</t>
  </si>
  <si>
    <t>1,434 employees
2,786 total workforce</t>
  </si>
  <si>
    <t>851 employees
2,242 total workforce</t>
  </si>
  <si>
    <t xml:space="preserve">          % of spending on Local Suppliers</t>
  </si>
  <si>
    <t>% of spending on in-country suppliers</t>
  </si>
  <si>
    <t>LPRM 302: Breakdown of Procurement Spend</t>
  </si>
  <si>
    <t>National Owned Procurement</t>
  </si>
  <si>
    <t>Local Procurement*</t>
  </si>
  <si>
    <t>ECOWAS** Procurement</t>
  </si>
  <si>
    <t>International Procurement</t>
  </si>
  <si>
    <t>Total Spend</t>
  </si>
  <si>
    <t xml:space="preserve">National Spend </t>
  </si>
  <si>
    <t>Endeavour has been implementing a comprehensive local content policy since 2019, supported by a local procurement strategy and annual targets, and underpinned by a procurement policy. 
For 2025, the target of 80% local procurement was exceeded, with 86% of the total budget being spent on in-country suppliers. 
For further information, please refer to Endeavour's 2025 Sustainability Report (pages 50-51, 89) and the Supply Chain Management Fact Sheet, available on the website here: https://www.endeavourmining.com/esg/esg-reporting/.</t>
  </si>
  <si>
    <r>
      <t>A pivotal part of Endeavour's local procurement strategy revolves around empowering and developing local businesses, understanding that the Company must go beyond buying locally and commit to building the capacities of its local suppliers. The Company provides training programmes and workshops that go beyond sales skills and include health, safety and environment standards, as well as legal requirements. 
Endeavour has partnered with regional financial institutions to invest up to $125 million in traini</t>
    </r>
    <r>
      <rPr>
        <sz val="11"/>
        <rFont val="Calibri"/>
        <family val="2"/>
        <scheme val="minor"/>
      </rPr>
      <t>ng supplier development efforts and in 2025, launched the Local Content Accelerator.
For further information, please refer to Endeavour's 2025 Sustainability Report (pages 50-51, 89) and the Supply Chain Management Fact Sheet, available on the website here: https://www.endeavourmining.com/esg/esg-reporting/.</t>
    </r>
  </si>
  <si>
    <t>Endeavour has an Anti-Bribery and Corruption Policy. MSV collaborated with Endeavour to integrate transparency measures into procurement processes, aimed at preventing corrupt practices. This aligns with supplier due diligence requirements and strengthens anti-corruption efforts within procurement frameworks.</t>
  </si>
  <si>
    <t>LPRM 500: Methods to Incentivise Local Procurement</t>
  </si>
  <si>
    <t xml:space="preserve">LPRM 501: Commitments </t>
  </si>
  <si>
    <t>LPRM 204: Procurement Process</t>
  </si>
  <si>
    <t>LPRM 202: Accountability on Local Suppliers</t>
  </si>
  <si>
    <t>LPRM 203: Major Contractors and Local Suppliers</t>
  </si>
  <si>
    <t>LPRM 301: Categorising Suppliers</t>
  </si>
  <si>
    <r>
      <t xml:space="preserve">LPRM 302: Breakdown of Procurement Spend by Dollar Value
</t>
    </r>
    <r>
      <rPr>
        <i/>
        <sz val="11"/>
        <color theme="1"/>
        <rFont val="Calibri"/>
        <family val="2"/>
        <scheme val="minor"/>
      </rPr>
      <t>(Note: Total numbers may differ due to rounding)</t>
    </r>
  </si>
  <si>
    <t>LPRM 302: Breakdown of Procurement Spend by Percent</t>
  </si>
  <si>
    <t>LPRM 401: Local procurement Due Diligence</t>
  </si>
  <si>
    <t>LPRM 402: Anti-corruption Policy</t>
  </si>
  <si>
    <t>LPRM 403: Training and Guidance for Suppliers</t>
  </si>
  <si>
    <t>LPRM 502: Preference in Scoring of Bids</t>
  </si>
  <si>
    <t>LPRM 503: Preference in Scoring of Bids for Significant Local Contributions</t>
  </si>
  <si>
    <t>LPRM 504: Non-Scoring Methods to Incentivise Local Purchasing</t>
  </si>
  <si>
    <t>LPRM 505: Supporting Suppliers to Understand the Tender Process</t>
  </si>
  <si>
    <t>LPRM 506: Special Payment Procedures for Local Suppliers</t>
  </si>
  <si>
    <t>LPRM 507: Encouraging Procurement from Particular Groups</t>
  </si>
  <si>
    <t>LPRM 600: External Commitments and Obligations</t>
  </si>
  <si>
    <t>LPRM 601: Regulations</t>
  </si>
  <si>
    <t>LPRM 601: Other Agreements and Contracts</t>
  </si>
  <si>
    <t>Endeavour has clear, measurable multi-year targets for local procurement, aligned with national regulations and Group-level objectives. Each operating site defines annual spend targets with national suppliers, expressed as a percentage of total procurement. Progress is monitored quarterly through Supply Chain dashboards and monthly governance meetings chaired by site Supply Chain Managers (SCM) and the Group Category Manager.
Targets are integrated into performance scorecards for procurement teams. Data is consolidated via the ERP system and cross-checked against supplier classification databases to ensure accurate reporting of national versus international spend.
Evidence: procurement plans and annual local spend targets per site, SCM KPI reports, ESG performance summaries and procurement dashboards.
KPIs: % of procurement spend awarded to national suppliers per site, # of active local vendors, % of supplier data validated and classified.
Endeavour publicly reports on targets and performance against those targets in its annual Sustainability Report.</t>
  </si>
  <si>
    <t>Tender evaluation matrices systematically integrate local content preference criteria. A weighted bonus (typically between 5% and 15%) is applied to bids submitted by qualified national suppliers or joint ventures demonstrating strong local participation. Additional points are awarded to suppliers who commit to employ or subcontract locally and to transfer technical skills.
Each RFP document clearly communicates the weighting criteria and eligibility for local preference. The evaluation committees document how these preferences affect the final score in award justification notes.
Evidence: tender evaluation sheets with weighted criteria, RFP templates including local preference clauses, and award minutes showing scoring outcomes.
KPIs: % of tenders applying preferential scoring, # of awards granted to national suppliers through preference scoring, average score improvement due to local participation.</t>
  </si>
  <si>
    <t>Beyond supplier nationality, and given local content regulations, additional scoring preference is given to bidders with substantial local economic contributions, e.g., a high ratio of national employees, sourcing of inputs from local manufacturers, or reinvestment in community initiatives.
This approach is aligned with Endeavour’s Local Content Policy and embedded into the Tendering templates used by site procurement teams.
Evidence: tender evaluation sheets with weighted criteria, RFP template</t>
  </si>
  <si>
    <t>Endeavour ensures fair competition and supplier inclusion beyond scoring criteria. For large service contracts, packages are deliberately unbundled into smaller lots to allow SMEs and emerging suppliers to participate. Procurement forecasts are published on the supplier platform and through industry associations to help suppliers plan in advance. Endeavour also encourages local partnerships between SMEs to improve competitiveness and capacity to deliver complex scopes.
In addition, the company conducts periodic ‘supplier awareness sessions’ to explain upcoming opportunities and clarify administrative requirements for participation.
Evidence: procurement forecast notices, RFP lot structuring records, communication sent to suppliers via the portal, attendance sheets from awareness sessions.
KPIs: # of lots adapted for SMEs, # of SMEs invited to tender, # of local partnerships created.</t>
  </si>
  <si>
    <t>Regular training and engagement initiatives strengthen supplier understanding of procurement procedures and compliance requirements. Each site organises at least two supplier sessions per year focusing on topics such as bid preparation, HSE requirements, quality assurance, and ethics. Feedback is systematically provided to unsuccessful bidders outlining areas of improvement to enhance their competitiveness in future tenders.
Endeavour also maintains open communication through supplier helpdesks and feedback channels to support continuous improvement.
Evidence: training agendas and presentations, attendance registers, feedback reports sent to suppliers, communication logs.
KPIs: # of supplier training sessions held, % of suppliers participating, % of returning suppliers in subsequent tenders.</t>
  </si>
  <si>
    <t>To promote supplier sustainability, Endeavour implements tailored payment terms for local suppliers. For low-risk, high-frequency service contracts, the company applies accelerated payment cycles (typically 15 to 30 days) once contractual milestones are met and all documentation is compliant. In justified cases, advance payments are authorised to support supplier liquidity, subject to internal risk assessment and management approval.
All payment performance is tracked through the enterprise finance system, and DPO (Days Payable Outstanding) for local suppliers is reported monthly to the Group Supply Chain. This process helps identify bottlenecks and ensures transparency in cash flow management.
Evidence: approved contracts and terms, ERP payment cycle reports, DPO analysis by supplier category, management meeting minutes.
KPIs: average payment time for local suppliers, % of invoices processed within 30 days, # of suppliers benefiting from early payment terms.</t>
  </si>
  <si>
    <t>Endeavour proactively supports inclusive procurement by enhancing access for underrepresented supplier categories such as women-owned, youth-led, and SME enterprises. Each site maintains a supplier database that identifies ownership profiles, allowing the tracking of participation by category. Procurement teams prioritize outreach to these groups through networking events, visibility opportunities, and direct engagement during sourcing cycles.
Progress is reviewed bi-annually through dashboards shared with senior management, highlighting spend levels, contract renewals, and supplier growth.
Evidence: supplier classification database, event attendance records, internal monitoring dashboards, summary reports to leadership.
KPIs: % of procurement spend with women-owned or youth-led enterprises, # of new inclusive suppliers onboarded, renewal rate of inclusive suppliers after first contract.</t>
  </si>
  <si>
    <t>Endeavour maintains full compliance with the local content regulations in each host country. This includes the submission of annual procurement plans, local content execution reports, and supplier lists to the relevant Ministries of Mines and regulatory bodies within the required deadlines (e.g., 31 March in Burkina Faso, 31 December in Senegal). A centralised compliance calendar and monitoring tracker are used to ensure timely submissions.
At Group level, the Supply Chain team consolidates all site reports, validates data consistency, and archives official acknowledgements of submission. Findings or recommendations from authorities are reviewed during compliance meetings, and corrective actions are followed up through monthly status updates.
Evidence: official submission receipts, compliance trackers, review meeting notes, correspondence with authorities.
KPIs: % of compliance reports submitted on time, # of regulatory findings addressed, confirmation of zero penalties or sanctions.</t>
  </si>
  <si>
    <t>Across jurisdictions, Endeavour maintains memoranda of understanding (MoUs) and collaborative frameworks with national mining chambers, financial institutions, and local supplier associations to advance local content.
In Burkina Faso and Senegal, Endeavour has co-developed public-private working groups under the Local Content Accelerator, focusing on supplier financing, skills transfer, and harmonisation of local content standards.
Evidence: Chamber of Mines membership, MoU with the Ecobank, MoU UN WOMEN Organisation (Senegal &amp; Cote d’Ivoire)</t>
  </si>
  <si>
    <t>LPRM 204A</t>
  </si>
  <si>
    <t>LPRM 204B</t>
  </si>
  <si>
    <t>LPRM 204C</t>
  </si>
  <si>
    <t>LPRM 204D</t>
  </si>
  <si>
    <t xml:space="preserve">Endeavour have a database that categorise suppliers into local, national, and international. </t>
  </si>
  <si>
    <t>Water, Energy and Climate Change</t>
  </si>
  <si>
    <r>
      <t xml:space="preserve">External Assurance Conducted by:
</t>
    </r>
    <r>
      <rPr>
        <sz val="11"/>
        <rFont val="Calibri"/>
        <family val="2"/>
        <scheme val="minor"/>
      </rPr>
      <t xml:space="preserve">Full Assurance Statement available on page 92 of the 2025 Sustainbility Report
Note: The Lafigue Mine commenced commercial production on in August 2024 and has 3 years to achieve conformance. A GAP Assessment was conducted in 2025 and conformance is expected to be achieved during 2026. </t>
    </r>
  </si>
  <si>
    <t xml:space="preserve">                  Meets                 Partially meets</t>
  </si>
  <si>
    <t xml:space="preserve">       N/A = Not Applicable</t>
  </si>
  <si>
    <t>Statement of use</t>
  </si>
  <si>
    <r>
      <rPr>
        <i/>
        <sz val="11"/>
        <color theme="1"/>
        <rFont val="Calibri"/>
        <family val="2"/>
        <scheme val="minor"/>
      </rPr>
      <t>A gray cell indicates that reasons for omission are not permitted for the disclosure or that a GRI Sector Standard reference number is not available.</t>
    </r>
    <r>
      <rPr>
        <sz val="11"/>
        <color theme="1"/>
        <rFont val="Calibri"/>
        <family val="2"/>
        <scheme val="minor"/>
      </rPr>
      <t xml:space="preserve">
</t>
    </r>
  </si>
  <si>
    <r>
      <t xml:space="preserve">Material topics 
</t>
    </r>
    <r>
      <rPr>
        <i/>
        <sz val="9"/>
        <color rgb="FFFFFFFF"/>
        <rFont val="Calibri"/>
        <family val="2"/>
        <scheme val="minor"/>
      </rPr>
      <t>[Please note: The material topics included in the headings below are examples. They can be renamed and grouped according to the names the organization has given to its material topics. The list of material topics included in the content index is the same as the list of material topics reported under 3-2-a in GRI 3: Material Topics 2021. The disclosures included under the material topics are also examples. The disclosures can be removed (except for Disclosure 3-3) and other disclosures can be added according to the disclosures the organization has reported for each material topic.]</t>
    </r>
  </si>
  <si>
    <r>
      <rPr>
        <b/>
        <sz val="11"/>
        <rFont val="Calibri"/>
        <family val="2"/>
        <scheme val="minor"/>
      </rPr>
      <t>Biodiversity, nature and land use</t>
    </r>
    <r>
      <rPr>
        <sz val="9"/>
        <rFont val="Calibri"/>
        <family val="2"/>
        <scheme val="minor"/>
      </rPr>
      <t xml:space="preserve"> </t>
    </r>
    <r>
      <rPr>
        <i/>
        <sz val="9"/>
        <rFont val="Calibri"/>
        <family val="2"/>
        <scheme val="minor"/>
      </rPr>
      <t xml:space="preserve"> </t>
    </r>
  </si>
  <si>
    <t>GRI STANDARD/ 
OTHER SOURCE</t>
  </si>
  <si>
    <t>DISCLOSURE</t>
  </si>
  <si>
    <t>OMISSION</t>
  </si>
  <si>
    <t>REQUIREMENT(S) OMITTED</t>
  </si>
  <si>
    <t>REASON</t>
  </si>
  <si>
    <t>GRI SECTOR STANDARD REF. NO.</t>
  </si>
  <si>
    <t>Sustainability Report Page 92-94</t>
  </si>
  <si>
    <t>Sustainability Report Page 2, 63, 79-81, 90</t>
  </si>
  <si>
    <t>Sustainability Report Page 4-6, 8</t>
  </si>
  <si>
    <t xml:space="preserve">Sustainability Report Page 40
Community Engagement Fact sheet </t>
  </si>
  <si>
    <t xml:space="preserve">In addition to the memberships listed on page 15 of the Sustainability Report, in Côte d’Ivoire, Endeavour is a member of the Association HeForShe Mines Côte d’Ivoire and the ‘Groupement Professionnel des Minier’. In Burkina Faso Endeavour is a member of the Burkina CSR Forum and the Chamber of Mines. In Senegal Endeavour is a member of the Chamber of Mines, the CSR Network Senegal and the Business Platform for the Promotion and Protection of Children’s Rights. </t>
  </si>
  <si>
    <t>Sustainability Report Page 18-19</t>
  </si>
  <si>
    <t>Sustainability Report Page 57 and the website page: https://www.endeavourmining.com/esg/environment/tailings/</t>
  </si>
  <si>
    <t xml:space="preserve">GRI 2: General Disclosures 2021
</t>
  </si>
  <si>
    <t>2025 TNFD Report pages 61-83 in Sustainability Report</t>
  </si>
  <si>
    <t>Sustainability Report page 87
Anti-Bribery and Anti-Corruption Fact Sheet</t>
  </si>
  <si>
    <t>Zero
Sustainability Report page 87</t>
  </si>
  <si>
    <t>Sustainability Report pages 54-55</t>
  </si>
  <si>
    <t>Sustainability Report pages 54-55
Energy and Emissions Tab</t>
  </si>
  <si>
    <t>Sustainability Report page 56</t>
  </si>
  <si>
    <t>Sustainability Report page 56
Water Tab
Water Management Fact Sheet</t>
  </si>
  <si>
    <t>Water Tab</t>
  </si>
  <si>
    <t>Sustainability Report page 23</t>
  </si>
  <si>
    <t xml:space="preserve">Sustainability Report page 50
Economic Performance Tab
</t>
  </si>
  <si>
    <t>Sustainability Report page 53</t>
  </si>
  <si>
    <t>Sustainability Report page 53
Environmental Stewardship Tab</t>
  </si>
  <si>
    <t>Sustainability Report page 58
Materials, Tailings &amp; Waste Tab</t>
  </si>
  <si>
    <t xml:space="preserve">Sustainability Report Page 58
Materials, Tailings and Waste Tab
</t>
  </si>
  <si>
    <t>Sustainability Report page 86</t>
  </si>
  <si>
    <t>Human Rights Policy
Social Performance Policy
Community Engagement Management Fact Sheet</t>
  </si>
  <si>
    <t>Communities Tab
Community Engagement Management Fact Sheet</t>
  </si>
  <si>
    <t xml:space="preserve">Workforce Tab
</t>
  </si>
  <si>
    <t>Sustainability Report pages 31-37</t>
  </si>
  <si>
    <t>Sustainability Report pages 44-46</t>
  </si>
  <si>
    <t>Sustainability Report page 32</t>
  </si>
  <si>
    <t xml:space="preserve">Workforce Tab
All countries of operation (Burkina Faso, Senegal and Cote d'Ivoire have ratified ILO C087 - Freedom of Association and Protection of the Right to Organise Convention, 1948 (No. 87), and the majority of the ILO Fundamental Conventions.  </t>
  </si>
  <si>
    <t>Sustainability Report page 90</t>
  </si>
  <si>
    <t>Sustainability Report page 87</t>
  </si>
  <si>
    <t>a. Total number of incidents of discrimination during the reporting period.
Status of the incidents and actions taken with reference to the following:
i. Incident reviewed by the organization;
ii. Remediation plans being implemented;
iii.Remediation plans that have been implemented, with results reviewed
through routine internal management review processes;
iv. Incident no longer subject to action.
b. When compiling the information specified in Disclosure 406-1, the reporting organization shall include incidents of discrimination on grounds of race, color, sex, religion, political opinion, national extraction, or social origin as defined by the ILO, or other relevant forms of discrimination involving internal and/or external stakeholders across operations in the reporting period.</t>
  </si>
  <si>
    <t>Sustainability Report pages 34, 87</t>
  </si>
  <si>
    <t>Energy and Emissions Tab
Sustainability Report pages 54-55</t>
  </si>
  <si>
    <t xml:space="preserve">Energy and Emissions Tab
</t>
  </si>
  <si>
    <t xml:space="preserve">Water Management Tab
</t>
  </si>
  <si>
    <t>Water Management Tab
Sustainability Report page 56</t>
  </si>
  <si>
    <t>Waste Management Fact Sheet
Sustainability Report page 57</t>
  </si>
  <si>
    <t>The Waste Management Fact Sheet
Sustainability Report page 57</t>
  </si>
  <si>
    <t>Materials, Tailings and Waste Tab
Sustainability Report Page 74</t>
  </si>
  <si>
    <t>Materials, Tailings and Waste Tab
Environmental Stewardship Tab</t>
  </si>
  <si>
    <t xml:space="preserve">
Health &amp; Safety Tab</t>
  </si>
  <si>
    <t>Supply Chain Management Fact Sheet
Sustainability Report page 89</t>
  </si>
  <si>
    <t>Communities Tab</t>
  </si>
  <si>
    <t>Community Engagement Management Fact Sheet</t>
  </si>
  <si>
    <t>The Supply Chain and Human Rights Management Fact Sheets that discuss our Management Approach are available here: https://www.endeavourmining.com/esg/esg-reporting.
We also publish an annual Conflict Free Gold Report, available on our website: https://www.endeavourmining.com/esg/esg-reporting.</t>
  </si>
  <si>
    <t>Community Engagement Management Fact Sheet
Sustainability Report pages 39-46</t>
  </si>
  <si>
    <t>Endeavour confirms there are no indigenous people (as defined by IFC PS 7) who are or could be affected by our operations.</t>
  </si>
  <si>
    <t>Not applicable - Production in Senegal (65), Burkina Faso (84), and Côte d’Ivoire (76)</t>
  </si>
  <si>
    <t>Sustainability Report page 15</t>
  </si>
  <si>
    <t>Sustainability Report page 25 &amp; 36</t>
  </si>
  <si>
    <t>Report community investments by mine site in Communities Tab</t>
  </si>
  <si>
    <t>Sustainability Report pages 38 - 52</t>
  </si>
  <si>
    <t>Zero Harm Management Fact Sheet</t>
  </si>
  <si>
    <t>Supply Chain Management Fact Sheet</t>
  </si>
  <si>
    <t>Biodiversity Management Fact Sheet
2025 TNFD Report pages 61-83 in Sustainability Report</t>
  </si>
  <si>
    <t>Sustainability Report Page 27
Health and Safety Tab
Zero Harm Management Fact Sheet</t>
  </si>
  <si>
    <t>Sustainability Report Pages 26-30
Zero Harm Management Fact Sheet</t>
  </si>
  <si>
    <t>Sustainability Report Pages 26-29
Zero Harm Management Fact Sheet</t>
  </si>
  <si>
    <t>Sustainability Report Page 29
Zero Harm Management Fact Sheet</t>
  </si>
  <si>
    <t>Sustainability Report Pages 26-28
Zero Harm Management Fact Sheet</t>
  </si>
  <si>
    <t>Waste Management Fact Sheet</t>
  </si>
  <si>
    <t>Endeavour does not tolerate child labour, and to date, we have not identified incidents in our operations or supply chain. Therefore, it is not deemed a material topic from a financial or operational perspective, despite its broader social impact. Since we have robust policies and practices in place to ensure compliance with ethical labour standards, child labour does not pose a direct risk to our business performance.</t>
  </si>
  <si>
    <t>Topic deemed non-material for disclosure purpose, as it scored the amongst the lowest in our recent Double Materialty Assessment and falls under the ‘medium priority’ threshold.</t>
  </si>
  <si>
    <t>14.14.2</t>
  </si>
  <si>
    <t>14.15.2</t>
  </si>
  <si>
    <t>List the organization’s tailings facilities, and report the name, location, and ownership status, including
whether the organization is the operator.
For each tailings facility not confirmed to be in a state of safe closure:
• describe the tailings facility, including its construction method;
• report whether the facility is active, inactive, or closed;
• report the maximum permitted storage capacity and the total weight of tailings stored in metric
tons;
• report the Consequence Classification in line with Requirement 4.1 of the GISTM;
report the frequency of risk assessments and a summary of the most recent risk assessment
findings;
•report the date and material findings of the most recent independent technical review, including the implementation of mitigation measures and the date of the next review.</t>
  </si>
  <si>
    <t xml:space="preserve">100% of our sites
Sustainability Report page 87
</t>
  </si>
  <si>
    <t>2025 TNFD Report pages 61-83 in Sustainability Report
Biodiversity Management Fact Sheet</t>
  </si>
  <si>
    <t>Biodiversity Policy
Biodiversity Strategy which was informed by the 2050 Goals and 2030 Targets in the Kunming-Montreal Global Biodiversity Framework
2025 TNFD Report pages 61-83 in Sustainability Report</t>
  </si>
  <si>
    <t>Sustainability Report page 41
2025 TNFD Report pages 61-83 in Sustainability Report</t>
  </si>
  <si>
    <t>100%
Zero Harm Management Fact Sheet</t>
  </si>
  <si>
    <t>Sustainability Report pages 40 &amp; 87</t>
  </si>
  <si>
    <t xml:space="preserve">Sustainability Report page 15
</t>
  </si>
  <si>
    <t>Sustainability Report page 15, ESG Management Fact Sheet</t>
  </si>
  <si>
    <t>Annual Report pages 90 - 107</t>
  </si>
  <si>
    <t>Annual Report page 105-107</t>
  </si>
  <si>
    <t>Annual Report page 78</t>
  </si>
  <si>
    <t>Sustainability Report page 16</t>
  </si>
  <si>
    <t>2-13 Delegation of responsibility for managing impacts</t>
  </si>
  <si>
    <t>Annual Report page 89</t>
  </si>
  <si>
    <t>Annual Report page 87</t>
  </si>
  <si>
    <t>Annual Report page 86</t>
  </si>
  <si>
    <t>Annual Report page 72</t>
  </si>
  <si>
    <t>Annual Report pages 66 - 68</t>
  </si>
  <si>
    <t>Annual Report pages 70 - 71, Sustainability Report page 16</t>
  </si>
  <si>
    <t>Annual Report pages 72 - 79</t>
  </si>
  <si>
    <t>Total Taxes and Contributions</t>
  </si>
  <si>
    <r>
      <t>Direct GHG Produced (Scope 1 (tCO</t>
    </r>
    <r>
      <rPr>
        <vertAlign val="subscript"/>
        <sz val="11"/>
        <color rgb="FF000000"/>
        <rFont val="Calibri"/>
        <family val="2"/>
        <scheme val="minor"/>
      </rPr>
      <t>2</t>
    </r>
    <r>
      <rPr>
        <sz val="11"/>
        <color rgb="FF000000"/>
        <rFont val="Calibri"/>
        <family val="2"/>
        <scheme val="minor"/>
      </rPr>
      <t>e))</t>
    </r>
  </si>
  <si>
    <r>
      <t>Indirect GHG Produced (Scope 2 (tCO</t>
    </r>
    <r>
      <rPr>
        <vertAlign val="subscript"/>
        <sz val="11"/>
        <color rgb="FF000000"/>
        <rFont val="Calibri"/>
        <family val="2"/>
        <scheme val="minor"/>
      </rPr>
      <t>2</t>
    </r>
    <r>
      <rPr>
        <sz val="11"/>
        <color rgb="FF000000"/>
        <rFont val="Calibri"/>
        <family val="2"/>
        <scheme val="minor"/>
      </rPr>
      <t>e), Market-Based)</t>
    </r>
  </si>
  <si>
    <t>Indirect Scope 3 GHG Produced (tCO2e)</t>
  </si>
  <si>
    <r>
      <t>Indirect Scope 3 Emissions (tCO</t>
    </r>
    <r>
      <rPr>
        <b/>
        <vertAlign val="subscript"/>
        <sz val="11"/>
        <color theme="1"/>
        <rFont val="Calibri"/>
        <family val="2"/>
        <scheme val="minor"/>
      </rPr>
      <t>2</t>
    </r>
    <r>
      <rPr>
        <b/>
        <sz val="11"/>
        <color theme="1"/>
        <rFont val="Calibri"/>
        <family val="2"/>
        <scheme val="minor"/>
      </rPr>
      <t>e)</t>
    </r>
  </si>
  <si>
    <t>Sustainability Report Page 26
Workforce Tab</t>
  </si>
  <si>
    <t xml:space="preserve">GRI14.6: Tailings				</t>
  </si>
  <si>
    <t>Additional sector disclosure: Anti-Corruption</t>
  </si>
  <si>
    <t>Artisanal &amp; Small Scale Gold Mining (ASGM)</t>
  </si>
  <si>
    <t>Additional sector disclosure: ASGM</t>
  </si>
  <si>
    <t>Sustainability Report page 36
People Fact Sheet</t>
  </si>
  <si>
    <t xml:space="preserve">GRI 405-1 Additional sector recommendation </t>
  </si>
  <si>
    <t xml:space="preserve">SASB EM-MM-540a.3. </t>
  </si>
  <si>
    <t xml:space="preserve">SASB EM-MM-150a.4. </t>
  </si>
  <si>
    <t xml:space="preserve">SASB EM-MM-150a.5. </t>
  </si>
  <si>
    <t>SASB EM-MM-150a.6.</t>
  </si>
  <si>
    <t>SASB EM-MM-150a.7.</t>
  </si>
  <si>
    <t xml:space="preserve">SASB EM-MM-150a.8. </t>
  </si>
  <si>
    <t>SASB EM-MM-150a.9</t>
  </si>
  <si>
    <t>SASB EM-MM-150a.10</t>
  </si>
  <si>
    <t>The Sabodala Massawa mine (2.8Moz proven and probable reserves) is located within 50 Km of Parc National du Niokola-Koba (IUCN Cat II). The Hounde Mine (1.9Moz proven and probable reserves) is approximately 50 km from Mare aux Hippopotames classified forest which is also a recognised UNESCO Man and Biosphere (MAB) Reserve, a Ramsar wetland site and a Key Biodiversity Area. The Ity Mine (3.2Moz proven and probable reserves) has been identified as a critical habitat.</t>
  </si>
  <si>
    <t>Our Hounde and Mana mines in Burkina Faso are the sites with proven and probable reserves located in an area of conflict. The areas are classified as Level 2 and 4 according to the 2023 index from the Heidelberg Institute for International Conflict Research. They represent approximately 15% on a 100% of proved &amp; probable reserves, as at 31 December 2025. We use the Heidelberg index as it provides regional level information and is recommended by the World Gold Council Conflict-Free Gold Standard®.</t>
  </si>
  <si>
    <t>Economic Contribution</t>
  </si>
  <si>
    <t>Total purchases from local region (US$m)</t>
  </si>
  <si>
    <t>Total purchases (US$m)</t>
  </si>
  <si>
    <t>Direct Economic Value Generated and Distributed (US$)</t>
  </si>
  <si>
    <t>Gold Revenue</t>
  </si>
  <si>
    <t>Community investments and Donations</t>
  </si>
  <si>
    <t>7,74,4874</t>
  </si>
  <si>
    <t>*Operations only. Local Suppliers defined as spend from suppliers established in administrative region of the mine site. Local suppliers' RCCM (Registre du commerce et du credit mobilier) are vetted to ensure they are registered in the administrative region.</t>
  </si>
  <si>
    <t>+10 years</t>
  </si>
  <si>
    <t>5-10 years</t>
  </si>
  <si>
    <t>Total Non-Hazardous Waste Generated (tonnes): 146,887,705
Total Hazardous Waste Generated (tonnes): 38,832,431
Total Waste Generated (tonnes): 185,720,136
 Total Waste Recycled (tonnes): 6,597
Mineral wastes – Total Waste Rock Mined (tonnes) (A): 146,880,452; Total Tailings Produced (tonnes) (B): 38,827,663; Total Backfilled (tonnes) (C): 0; Total Mine Waste (A+B-C): 185,708,115; 
% Tailings Recycled: 0%.</t>
  </si>
  <si>
    <t xml:space="preserve">Sustainability Report 41
</t>
  </si>
  <si>
    <t>GRI 302: Energy 2016</t>
  </si>
  <si>
    <t xml:space="preserve">Endeavour requires our suppliers and contractors to uphold the same high standards we set for ourselves, which are set out in our Supplier Code of Conduct. Our top suppliers are enrolled and required to complete the Supplier Code of Conduct online training.The Company has also conducted a risk assessment on human rights that includes suppliers and requires suppliers to agree to a comprehensive audit on this topic. </t>
  </si>
  <si>
    <t>GRI 204-1 Additional sector recommendation</t>
  </si>
  <si>
    <t>Report the percentage of workers hired from the local community by mine site and the organization's definition used for ‘local community’.</t>
  </si>
  <si>
    <t>Report the percentage of the organisation’s procurement spending on local suppliers by mine site.</t>
  </si>
  <si>
    <t>GRI 204 Additional sector disclosure</t>
  </si>
  <si>
    <t>Electricty Consumption</t>
  </si>
  <si>
    <t>Total Energy Consumption from Electricity Sources (GJ)</t>
  </si>
  <si>
    <t>Other Energy Consumption from other sources</t>
  </si>
  <si>
    <t>Total Energy Consumption from Other Sources (GJ)</t>
  </si>
  <si>
    <t>Electricity Sources</t>
  </si>
  <si>
    <t>Lafigue</t>
  </si>
  <si>
    <t>Other (Explo&amp; Projects)</t>
  </si>
  <si>
    <t>Purchased Electricity (MWh)</t>
  </si>
  <si>
    <t>Purchased Electricity_Renewable (MWh)</t>
  </si>
  <si>
    <t>Purchased Electricity_Non Renewable (MWh)</t>
  </si>
  <si>
    <t>Self Generated Electricity Electricity (MWh)</t>
  </si>
  <si>
    <t>Self Generated Electricity_Renewable (MWh)</t>
  </si>
  <si>
    <t>Self Generated Electricity_Non Renewable (MWh)</t>
  </si>
  <si>
    <t>Total Electricity (MWh)</t>
  </si>
  <si>
    <t>Total Renewable Electricity (MWh)</t>
  </si>
  <si>
    <t>Proportion of Total Electricity Renewable (MWh)</t>
  </si>
  <si>
    <t>Note: The high close-out rate at Houndé is primarly due to the time required for evaluating crop flooding complaints, which typically takes at least three months and can only occur after the rainy season ends.</t>
  </si>
  <si>
    <t xml:space="preserve">Note: All data based assets at indicated time of publication, inclusive of discontinued operations.
</t>
  </si>
  <si>
    <t>Endeavour categorises its suppliers as local, nationally-owned, national, ECOWAS suppliers and international suppliers</t>
  </si>
  <si>
    <r>
      <t>Indirect GHG Produced (Scope 2 (tCO</t>
    </r>
    <r>
      <rPr>
        <vertAlign val="subscript"/>
        <sz val="11"/>
        <color rgb="FF000000"/>
        <rFont val="Calibri"/>
        <family val="2"/>
        <scheme val="minor"/>
      </rPr>
      <t>2</t>
    </r>
    <r>
      <rPr>
        <sz val="11"/>
        <color rgb="FF000000"/>
        <rFont val="Calibri"/>
        <family val="2"/>
        <scheme val="minor"/>
      </rPr>
      <t>e), Location-Based)</t>
    </r>
  </si>
  <si>
    <r>
      <t>Total GHG Produced (Scope 1 and Scope 2 (tCO</t>
    </r>
    <r>
      <rPr>
        <b/>
        <vertAlign val="subscript"/>
        <sz val="11"/>
        <color theme="1"/>
        <rFont val="Calibri"/>
        <family val="2"/>
        <scheme val="minor"/>
      </rPr>
      <t>2</t>
    </r>
    <r>
      <rPr>
        <b/>
        <sz val="11"/>
        <color theme="1"/>
        <rFont val="Calibri"/>
        <family val="2"/>
        <scheme val="minor"/>
      </rPr>
      <t>e), Market-Based)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</si>
</sst>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quot;* #,##0.00_-;\-&quot;£&quot;* #,##0.00_-;_-&quot;£&quot;* &quot;-&quot;??_-;_-@_-"/>
    <numFmt numFmtId="43" formatCode="_-* #,##0.00_-;\-* #,##0.00_-;_-* &quot;-&quot;??_-;_-@_-"/>
    <numFmt numFmtId="164" formatCode="0.0"/>
    <numFmt numFmtId="165" formatCode="0.000"/>
    <numFmt numFmtId="166" formatCode="0.0000"/>
    <numFmt numFmtId="167" formatCode="#,##0.0000"/>
    <numFmt numFmtId="168" formatCode="#,##0_ ;\-#,##0\ "/>
    <numFmt numFmtId="169" formatCode="#,##0.0000000"/>
    <numFmt numFmtId="170" formatCode="_-* #,##0_-;\-* #,##0_-;_-* &quot;-&quot;??_-;_-@_-"/>
    <numFmt numFmtId="171" formatCode="_-* #,##0.00\ _R_$_-;\-* #,##0.00\ _R_$_-;_-* &quot;-&quot;??\ _R_$_-;_-@_-"/>
    <numFmt numFmtId="172" formatCode="0.0%"/>
    <numFmt numFmtId="173" formatCode="[$$-409]#,##0"/>
    <numFmt numFmtId="174" formatCode="_-* #,##0.0_-;\-* #,##0.0_-;_-* &quot;-&quot;??_-;_-@_-"/>
  </numFmts>
  <fonts count="1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b/>
      <sz val="14"/>
      <color theme="1"/>
      <name val="Calibri Light"/>
      <family val="2"/>
      <scheme val="major"/>
    </font>
    <font>
      <b/>
      <sz val="14"/>
      <color theme="4"/>
      <name val="Calibri"/>
      <family val="2"/>
      <scheme val="minor"/>
    </font>
    <font>
      <sz val="14"/>
      <color theme="4"/>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sz val="11"/>
      <color theme="6"/>
      <name val="Calibri"/>
      <family val="2"/>
      <scheme val="minor"/>
    </font>
    <font>
      <sz val="11"/>
      <color rgb="FF00B050"/>
      <name val="Calibri"/>
      <family val="2"/>
      <scheme val="minor"/>
    </font>
    <font>
      <vertAlign val="subscript"/>
      <sz val="11"/>
      <color rgb="FF000000"/>
      <name val="Calibri"/>
      <family val="2"/>
      <scheme val="minor"/>
    </font>
    <font>
      <u/>
      <sz val="11"/>
      <color theme="10"/>
      <name val="Calibri"/>
      <family val="2"/>
      <scheme val="minor"/>
    </font>
    <font>
      <i/>
      <sz val="11"/>
      <color theme="1"/>
      <name val="Calibri"/>
      <family val="2"/>
      <scheme val="minor"/>
    </font>
    <font>
      <b/>
      <sz val="14"/>
      <name val="Calibri"/>
      <family val="2"/>
      <scheme val="minor"/>
    </font>
    <font>
      <sz val="11"/>
      <color theme="4"/>
      <name val="Calibri"/>
      <family val="2"/>
      <scheme val="minor"/>
    </font>
    <font>
      <sz val="10"/>
      <color theme="1"/>
      <name val="Calibri"/>
      <family val="2"/>
      <scheme val="minor"/>
    </font>
    <font>
      <b/>
      <sz val="14"/>
      <color theme="1"/>
      <name val="Calibri"/>
      <family val="2"/>
      <scheme val="minor"/>
    </font>
    <font>
      <sz val="11"/>
      <name val="Calibri"/>
      <family val="2"/>
      <scheme val="minor"/>
    </font>
    <font>
      <b/>
      <sz val="12"/>
      <color theme="1"/>
      <name val="Calibri"/>
      <family val="2"/>
      <scheme val="minor"/>
    </font>
    <font>
      <sz val="12"/>
      <color theme="1"/>
      <name val="Calibri"/>
      <family val="2"/>
      <scheme val="minor"/>
    </font>
    <font>
      <sz val="11"/>
      <color theme="1"/>
      <name val="Calibri"/>
      <family val="2"/>
    </font>
    <font>
      <sz val="11"/>
      <color rgb="FF000000"/>
      <name val="Calibri"/>
      <family val="2"/>
    </font>
    <font>
      <sz val="9"/>
      <color rgb="FF000000"/>
      <name val="Calibri"/>
      <family val="2"/>
    </font>
    <font>
      <b/>
      <sz val="11"/>
      <name val="Calibri"/>
      <family val="2"/>
      <scheme val="minor"/>
    </font>
    <font>
      <sz val="9"/>
      <color rgb="FFFF0000"/>
      <name val="Calibri"/>
      <family val="2"/>
      <scheme val="minor"/>
    </font>
    <font>
      <b/>
      <sz val="14"/>
      <color rgb="FF1B9A3A"/>
      <name val="Calibri"/>
      <family val="2"/>
      <scheme val="minor"/>
    </font>
    <font>
      <b/>
      <sz val="12"/>
      <color rgb="FF1B9A3A"/>
      <name val="Calibri"/>
      <family val="2"/>
      <scheme val="minor"/>
    </font>
    <font>
      <b/>
      <sz val="14"/>
      <color rgb="FF145FAE"/>
      <name val="Calibri"/>
      <family val="2"/>
      <scheme val="minor"/>
    </font>
    <font>
      <b/>
      <sz val="14"/>
      <color rgb="FFEF631A"/>
      <name val="Calibri"/>
      <family val="2"/>
      <scheme val="minor"/>
    </font>
    <font>
      <sz val="11"/>
      <color rgb="FF1B9A3A"/>
      <name val="Calibri"/>
      <family val="2"/>
      <scheme val="minor"/>
    </font>
    <font>
      <b/>
      <sz val="11"/>
      <color rgb="FF145FAE"/>
      <name val="Calibri"/>
      <family val="2"/>
      <scheme val="minor"/>
    </font>
    <font>
      <b/>
      <sz val="11"/>
      <color rgb="FFEF631A"/>
      <name val="Calibri"/>
      <family val="2"/>
      <scheme val="minor"/>
    </font>
    <font>
      <b/>
      <sz val="12"/>
      <color rgb="FF145FAE"/>
      <name val="Calibri"/>
      <family val="2"/>
      <scheme val="minor"/>
    </font>
    <font>
      <sz val="11"/>
      <color rgb="FF145FAE"/>
      <name val="Calibri"/>
      <family val="2"/>
      <scheme val="minor"/>
    </font>
    <font>
      <sz val="26"/>
      <name val="Calibri"/>
      <family val="2"/>
      <scheme val="minor"/>
    </font>
    <font>
      <b/>
      <vertAlign val="subscript"/>
      <sz val="11"/>
      <color theme="1"/>
      <name val="Calibri"/>
      <family val="2"/>
      <scheme val="minor"/>
    </font>
    <font>
      <b/>
      <vertAlign val="subscript"/>
      <sz val="11"/>
      <color rgb="FF000000"/>
      <name val="Calibri"/>
      <family val="2"/>
      <scheme val="minor"/>
    </font>
    <font>
      <b/>
      <sz val="9"/>
      <color theme="1"/>
      <name val="Calibri"/>
      <family val="2"/>
      <scheme val="minor"/>
    </font>
    <font>
      <vertAlign val="superscript"/>
      <sz val="11"/>
      <color theme="1"/>
      <name val="Calibri"/>
      <family val="2"/>
      <scheme val="minor"/>
    </font>
    <font>
      <i/>
      <vertAlign val="superscript"/>
      <sz val="11"/>
      <color theme="1"/>
      <name val="Calibri"/>
      <family val="2"/>
      <scheme val="minor"/>
    </font>
    <font>
      <i/>
      <sz val="11"/>
      <name val="Calibri"/>
      <family val="2"/>
      <scheme val="minor"/>
    </font>
    <font>
      <sz val="11"/>
      <name val="Calibri"/>
      <family val="2"/>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8"/>
      <color theme="3"/>
      <name val="Calibri Light"/>
      <family val="2"/>
      <scheme val="major"/>
    </font>
    <font>
      <sz val="11"/>
      <color rgb="FF9C6500"/>
      <name val="Calibri"/>
      <family val="2"/>
      <scheme val="minor"/>
    </font>
    <font>
      <sz val="10"/>
      <name val="MS Sans Serif"/>
      <family val="2"/>
    </font>
    <font>
      <u/>
      <sz val="10"/>
      <color theme="10"/>
      <name val="Arial"/>
      <family val="2"/>
    </font>
    <font>
      <u/>
      <sz val="11"/>
      <color theme="10"/>
      <name val="Calibri"/>
      <family val="2"/>
    </font>
    <font>
      <sz val="11"/>
      <color theme="1"/>
      <name val="Arial"/>
      <family val="2"/>
    </font>
    <font>
      <sz val="10"/>
      <color indexed="8"/>
      <name val="Arial"/>
      <family val="2"/>
    </font>
    <font>
      <sz val="10"/>
      <color rgb="FF000000"/>
      <name val="Arial"/>
      <family val="2"/>
    </font>
    <font>
      <b/>
      <sz val="11"/>
      <color theme="1"/>
      <name val="Arial"/>
      <family val="2"/>
    </font>
    <font>
      <sz val="11"/>
      <color rgb="FF000000"/>
      <name val="Arial"/>
      <family val="2"/>
    </font>
    <font>
      <sz val="11"/>
      <color rgb="FF000000"/>
      <name val="Aptos Narrow"/>
      <family val="2"/>
    </font>
    <font>
      <b/>
      <sz val="18"/>
      <color rgb="FF000000"/>
      <name val="Aptos Narrow"/>
      <family val="2"/>
    </font>
    <font>
      <b/>
      <sz val="16"/>
      <color rgb="FF000000"/>
      <name val="Aptos Narrow"/>
      <family val="2"/>
    </font>
    <font>
      <sz val="11"/>
      <color rgb="FF006100"/>
      <name val="Aptos Narrow"/>
      <family val="2"/>
    </font>
    <font>
      <b/>
      <sz val="11"/>
      <color rgb="FF3F3F3F"/>
      <name val="Aptos Narrow"/>
      <family val="2"/>
    </font>
    <font>
      <sz val="8"/>
      <color rgb="FF000000"/>
      <name val="Aptos Narrow"/>
      <family val="2"/>
    </font>
    <font>
      <b/>
      <sz val="11"/>
      <color rgb="FF000000"/>
      <name val="Aptos Narrow"/>
      <family val="2"/>
    </font>
    <font>
      <b/>
      <sz val="11"/>
      <color rgb="FFFA7D00"/>
      <name val="Aptos Narrow"/>
      <family val="2"/>
    </font>
    <font>
      <b/>
      <sz val="36"/>
      <color rgb="FFFA7D00"/>
      <name val="Aptos Narrow"/>
      <family val="2"/>
    </font>
    <font>
      <sz val="14"/>
      <color rgb="FF000000"/>
      <name val="Aptos Narrow"/>
      <family val="2"/>
    </font>
    <font>
      <b/>
      <sz val="14"/>
      <color theme="7" tint="-0.249977111117893"/>
      <name val="Calibri"/>
      <family val="2"/>
      <scheme val="minor"/>
    </font>
    <font>
      <sz val="11"/>
      <color theme="7" tint="-0.249977111117893"/>
      <name val="Calibri"/>
      <family val="2"/>
      <scheme val="minor"/>
    </font>
    <font>
      <b/>
      <sz val="11"/>
      <color rgb="FFFF0000"/>
      <name val="Calibri"/>
      <family val="2"/>
      <scheme val="minor"/>
    </font>
    <font>
      <b/>
      <sz val="14"/>
      <color rgb="FFFF0000"/>
      <name val="Calibri"/>
      <family val="2"/>
      <scheme val="minor"/>
    </font>
    <font>
      <sz val="14"/>
      <color rgb="FFFF0000"/>
      <name val="Calibri"/>
      <family val="2"/>
      <scheme val="minor"/>
    </font>
    <font>
      <b/>
      <sz val="14"/>
      <color theme="1"/>
      <name val="Avenir Next LT Pro"/>
      <family val="2"/>
    </font>
    <font>
      <u/>
      <sz val="11"/>
      <color theme="1"/>
      <name val="Calibri"/>
      <family val="2"/>
      <scheme val="minor"/>
    </font>
    <font>
      <sz val="11"/>
      <color rgb="FFFF0000"/>
      <name val="Calibri"/>
      <family val="2"/>
    </font>
    <font>
      <b/>
      <sz val="14"/>
      <color rgb="FFFF0000"/>
      <name val="Calibri"/>
      <family val="2"/>
    </font>
    <font>
      <sz val="14"/>
      <color rgb="FFFF0000"/>
      <name val="Calibri"/>
      <family val="2"/>
    </font>
    <font>
      <b/>
      <sz val="11"/>
      <color theme="1"/>
      <name val="Calibri"/>
      <family val="2"/>
    </font>
    <font>
      <b/>
      <sz val="11"/>
      <color rgb="FFFF0000"/>
      <name val="Calibri"/>
      <family val="2"/>
    </font>
    <font>
      <b/>
      <sz val="11"/>
      <color rgb="FF000000"/>
      <name val="Calibri"/>
      <family val="2"/>
    </font>
    <font>
      <sz val="14"/>
      <name val="Calibri"/>
      <family val="2"/>
      <scheme val="minor"/>
    </font>
    <font>
      <b/>
      <sz val="10"/>
      <color theme="1"/>
      <name val="Calibri"/>
      <family val="2"/>
      <scheme val="minor"/>
    </font>
    <font>
      <b/>
      <strike/>
      <sz val="11"/>
      <name val="Calibri"/>
      <family val="2"/>
      <scheme val="minor"/>
    </font>
    <font>
      <sz val="72"/>
      <color theme="1"/>
      <name val="Calibri"/>
      <family val="2"/>
      <scheme val="minor"/>
    </font>
    <font>
      <b/>
      <sz val="11"/>
      <color indexed="8"/>
      <name val="Calibri"/>
      <family val="2"/>
      <scheme val="minor"/>
    </font>
    <font>
      <sz val="18"/>
      <color theme="1"/>
      <name val="Calibri"/>
      <family val="2"/>
      <scheme val="minor"/>
    </font>
    <font>
      <b/>
      <sz val="18"/>
      <color theme="1"/>
      <name val="Calibri"/>
      <family val="2"/>
      <scheme val="minor"/>
    </font>
    <font>
      <b/>
      <sz val="20"/>
      <name val="Calibri"/>
      <family val="2"/>
      <scheme val="minor"/>
    </font>
    <font>
      <b/>
      <sz val="20"/>
      <color rgb="FF002855"/>
      <name val="Calibri"/>
      <family val="2"/>
      <scheme val="minor"/>
    </font>
    <font>
      <b/>
      <sz val="11"/>
      <color rgb="FFFFFFFF"/>
      <name val="Calibri"/>
      <family val="2"/>
      <scheme val="minor"/>
    </font>
    <font>
      <b/>
      <sz val="10"/>
      <color rgb="FFFFFFFF"/>
      <name val="Calibri"/>
      <family val="2"/>
      <scheme val="minor"/>
    </font>
    <font>
      <b/>
      <sz val="16"/>
      <color rgb="FFFFFFFF"/>
      <name val="Calibri"/>
      <family val="2"/>
      <scheme val="minor"/>
    </font>
    <font>
      <i/>
      <sz val="9"/>
      <color rgb="FFFFFFFF"/>
      <name val="Calibri"/>
      <family val="2"/>
      <scheme val="minor"/>
    </font>
    <font>
      <b/>
      <i/>
      <sz val="11"/>
      <color theme="1"/>
      <name val="Calibri"/>
      <family val="2"/>
      <scheme val="minor"/>
    </font>
    <font>
      <b/>
      <i/>
      <sz val="11"/>
      <name val="Calibri"/>
      <family val="2"/>
      <scheme val="minor"/>
    </font>
    <font>
      <sz val="9"/>
      <name val="Calibri"/>
      <family val="2"/>
      <scheme val="minor"/>
    </font>
    <font>
      <i/>
      <sz val="9"/>
      <name val="Calibri"/>
      <family val="2"/>
      <scheme val="minor"/>
    </font>
    <font>
      <b/>
      <sz val="16"/>
      <color theme="0"/>
      <name val="Calibri"/>
      <family val="2"/>
      <scheme val="minor"/>
    </font>
    <font>
      <sz val="11"/>
      <name val="Arial"/>
      <family val="2"/>
    </font>
    <font>
      <b/>
      <sz val="11"/>
      <color theme="4"/>
      <name val="Calibri"/>
      <family val="2"/>
      <scheme val="minor"/>
    </font>
    <font>
      <b/>
      <i/>
      <sz val="12"/>
      <color theme="1"/>
      <name val="Calibri"/>
      <family val="2"/>
      <scheme val="minor"/>
    </font>
  </fonts>
  <fills count="61">
    <fill>
      <patternFill patternType="none"/>
    </fill>
    <fill>
      <patternFill patternType="gray125"/>
    </fill>
    <fill>
      <patternFill patternType="solid">
        <fgColor theme="2"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FFFFF"/>
        <bgColor indexed="64"/>
      </patternFill>
    </fill>
    <fill>
      <patternFill patternType="solid">
        <fgColor theme="2"/>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23559F"/>
        <bgColor indexed="64"/>
      </patternFill>
    </fill>
    <fill>
      <patternFill patternType="solid">
        <fgColor rgb="FF4F74AE"/>
        <bgColor indexed="64"/>
      </patternFill>
    </fill>
    <fill>
      <patternFill patternType="solid">
        <fgColor rgb="FFD9E2EE"/>
        <bgColor indexed="64"/>
      </patternFill>
    </fill>
    <fill>
      <patternFill patternType="solid">
        <fgColor rgb="FFE3E4E5"/>
        <bgColor indexed="64"/>
      </patternFill>
    </fill>
    <fill>
      <patternFill patternType="solid">
        <fgColor rgb="FF9DB3D3"/>
        <bgColor indexed="64"/>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A5A5A5"/>
        <bgColor rgb="FF000000"/>
      </patternFill>
    </fill>
    <fill>
      <patternFill patternType="solid">
        <fgColor rgb="FFD9D9D9"/>
        <bgColor rgb="FF000000"/>
      </patternFill>
    </fill>
    <fill>
      <patternFill patternType="solid">
        <fgColor rgb="FFE7E6E6"/>
        <bgColor rgb="FF000000"/>
      </patternFill>
    </fill>
    <fill>
      <patternFill patternType="solid">
        <fgColor theme="0" tint="-0.34998626667073579"/>
        <bgColor indexed="64"/>
      </patternFill>
    </fill>
    <fill>
      <patternFill patternType="solid">
        <fgColor theme="0"/>
        <bgColor rgb="FF000000"/>
      </patternFill>
    </fill>
    <fill>
      <patternFill patternType="solid">
        <fgColor them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0" tint="-4.9989318521683403E-2"/>
        <bgColor indexed="64"/>
      </patternFill>
    </fill>
    <fill>
      <patternFill patternType="solid">
        <fgColor theme="4"/>
        <bgColor indexed="64"/>
      </patternFill>
    </fill>
    <fill>
      <patternFill patternType="solid">
        <fgColor theme="1" tint="0.499984740745262"/>
        <bgColor indexed="64"/>
      </patternFill>
    </fill>
    <fill>
      <patternFill patternType="solid">
        <fgColor theme="0" tint="-0.249977111117893"/>
        <bgColor indexed="64"/>
      </patternFill>
    </fill>
  </fills>
  <borders count="89">
    <border>
      <left/>
      <right/>
      <top/>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style="medium">
        <color rgb="FFD9D9D9"/>
      </left>
      <right style="medium">
        <color rgb="FFD9D9D9"/>
      </right>
      <top style="thin">
        <color indexed="64"/>
      </top>
      <bottom style="thin">
        <color indexed="64"/>
      </bottom>
      <diagonal/>
    </border>
    <border>
      <left style="medium">
        <color rgb="FFD9D9D9"/>
      </left>
      <right style="medium">
        <color rgb="FFD9D9D9"/>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rgb="FF788498"/>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D9D9D9"/>
      </left>
      <right style="thin">
        <color rgb="FFD9D9D9"/>
      </right>
      <top style="thin">
        <color rgb="FFD9D9D9"/>
      </top>
      <bottom style="thin">
        <color rgb="FFD9D9D9"/>
      </bottom>
      <diagonal/>
    </border>
    <border>
      <left style="thin">
        <color indexed="64"/>
      </left>
      <right/>
      <top style="thin">
        <color rgb="FFD9D9D9"/>
      </top>
      <bottom style="thin">
        <color rgb="FFD9D9D9"/>
      </bottom>
      <diagonal/>
    </border>
    <border>
      <left/>
      <right style="thin">
        <color rgb="FFD9D9D9"/>
      </right>
      <top style="thin">
        <color rgb="FFD9D9D9"/>
      </top>
      <bottom style="thin">
        <color rgb="FFD9D9D9"/>
      </bottom>
      <diagonal/>
    </border>
    <border>
      <left/>
      <right/>
      <top style="thin">
        <color rgb="FFD9D9D9"/>
      </top>
      <bottom/>
      <diagonal/>
    </border>
    <border>
      <left/>
      <right style="thin">
        <color rgb="FFD9D9D9"/>
      </right>
      <top style="thin">
        <color rgb="FFD9D9D9"/>
      </top>
      <bottom/>
      <diagonal/>
    </border>
    <border>
      <left style="thin">
        <color indexed="64"/>
      </left>
      <right/>
      <top/>
      <bottom style="thin">
        <color rgb="FFD9D9D9"/>
      </bottom>
      <diagonal/>
    </border>
    <border>
      <left/>
      <right style="thin">
        <color rgb="FFD9D9D9"/>
      </right>
      <top/>
      <bottom style="thin">
        <color rgb="FFD9D9D9"/>
      </bottom>
      <diagonal/>
    </border>
    <border>
      <left style="thin">
        <color rgb="FFD9D9D9"/>
      </left>
      <right style="thin">
        <color rgb="FFD9D9D9"/>
      </right>
      <top style="thin">
        <color rgb="FFD9D9D9"/>
      </top>
      <bottom style="thin">
        <color indexed="64"/>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bottom/>
      <diagonal/>
    </border>
    <border>
      <left/>
      <right/>
      <top/>
      <bottom style="thin">
        <color rgb="FFD9D9D9"/>
      </bottom>
      <diagonal/>
    </border>
    <border>
      <left style="thin">
        <color indexed="64"/>
      </left>
      <right/>
      <top style="thin">
        <color rgb="FFD9D9D9"/>
      </top>
      <bottom style="thin">
        <color indexed="64"/>
      </bottom>
      <diagonal/>
    </border>
    <border>
      <left/>
      <right style="thin">
        <color rgb="FFD9D9D9"/>
      </right>
      <top style="thin">
        <color rgb="FFD9D9D9"/>
      </top>
      <bottom style="thin">
        <color indexed="64"/>
      </bottom>
      <diagonal/>
    </border>
    <border>
      <left style="thin">
        <color rgb="FFD9D9D9"/>
      </left>
      <right/>
      <top style="thin">
        <color rgb="FFD9D9D9"/>
      </top>
      <bottom/>
      <diagonal/>
    </border>
    <border>
      <left style="thin">
        <color rgb="FFD9D9D9"/>
      </left>
      <right/>
      <top/>
      <bottom/>
      <diagonal/>
    </border>
    <border>
      <left style="thin">
        <color rgb="FFD9D9D9"/>
      </left>
      <right style="thin">
        <color rgb="FFD9D9D9"/>
      </right>
      <top style="thin">
        <color indexed="64"/>
      </top>
      <bottom style="thin">
        <color rgb="FFD9D9D9"/>
      </bottom>
      <diagonal/>
    </border>
    <border>
      <left style="thin">
        <color rgb="FFD9D9D9"/>
      </left>
      <right/>
      <top style="thin">
        <color indexed="64"/>
      </top>
      <bottom/>
      <diagonal/>
    </border>
    <border>
      <left style="medium">
        <color indexed="64"/>
      </left>
      <right/>
      <top/>
      <bottom/>
      <diagonal/>
    </border>
    <border>
      <left style="medium">
        <color indexed="64"/>
      </left>
      <right/>
      <top/>
      <bottom style="thin">
        <color rgb="FFD9D9D9"/>
      </bottom>
      <diagonal/>
    </border>
    <border>
      <left style="thin">
        <color rgb="FFD9D9D9"/>
      </left>
      <right/>
      <top style="medium">
        <color indexed="64"/>
      </top>
      <bottom style="thin">
        <color indexed="64"/>
      </bottom>
      <diagonal/>
    </border>
    <border>
      <left style="thin">
        <color rgb="FFD9D9D9"/>
      </left>
      <right style="medium">
        <color indexed="64"/>
      </right>
      <top style="thin">
        <color rgb="FFD9D9D9"/>
      </top>
      <bottom style="thin">
        <color rgb="FFD9D9D9"/>
      </bottom>
      <diagonal/>
    </border>
    <border>
      <left/>
      <right style="medium">
        <color indexed="64"/>
      </right>
      <top style="thin">
        <color rgb="FFD9D9D9"/>
      </top>
      <bottom style="thin">
        <color rgb="FFD9D9D9"/>
      </bottom>
      <diagonal/>
    </border>
    <border>
      <left/>
      <right style="thin">
        <color rgb="FFD9D9D9"/>
      </right>
      <top style="medium">
        <color indexed="64"/>
      </top>
      <bottom style="thin">
        <color rgb="FFD9D9D9"/>
      </bottom>
      <diagonal/>
    </border>
    <border>
      <left style="thin">
        <color rgb="FFD9D9D9"/>
      </left>
      <right style="thin">
        <color rgb="FFD9D9D9"/>
      </right>
      <top style="medium">
        <color indexed="64"/>
      </top>
      <bottom style="thin">
        <color rgb="FFD9D9D9"/>
      </bottom>
      <diagonal/>
    </border>
    <border>
      <left/>
      <right/>
      <top style="medium">
        <color indexed="64"/>
      </top>
      <bottom style="thin">
        <color rgb="FFD9D9D9"/>
      </bottom>
      <diagonal/>
    </border>
    <border>
      <left style="thin">
        <color rgb="FFD9D9D9"/>
      </left>
      <right style="medium">
        <color indexed="64"/>
      </right>
      <top style="medium">
        <color indexed="64"/>
      </top>
      <bottom style="thin">
        <color rgb="FFD9D9D9"/>
      </bottom>
      <diagonal/>
    </border>
    <border>
      <left style="thin">
        <color rgb="FFD9D9D9"/>
      </left>
      <right style="thin">
        <color rgb="FFD9D9D9"/>
      </right>
      <top/>
      <bottom style="thin">
        <color rgb="FFD9D9D9"/>
      </bottom>
      <diagonal/>
    </border>
    <border>
      <left style="medium">
        <color indexed="64"/>
      </left>
      <right/>
      <top style="medium">
        <color indexed="64"/>
      </top>
      <bottom style="thin">
        <color rgb="FFD9D9D9"/>
      </bottom>
      <diagonal/>
    </border>
    <border>
      <left style="medium">
        <color indexed="64"/>
      </left>
      <right/>
      <top style="thin">
        <color rgb="FFD9D9D9"/>
      </top>
      <bottom style="thin">
        <color rgb="FFD9D9D9"/>
      </bottom>
      <diagonal/>
    </border>
    <border>
      <left style="medium">
        <color indexed="64"/>
      </left>
      <right/>
      <top style="thin">
        <color rgb="FFD9D9D9"/>
      </top>
      <bottom/>
      <diagonal/>
    </border>
    <border>
      <left style="medium">
        <color indexed="64"/>
      </left>
      <right style="thin">
        <color rgb="FFD9D9D9"/>
      </right>
      <top style="thin">
        <color rgb="FFD9D9D9"/>
      </top>
      <bottom/>
      <diagonal/>
    </border>
    <border>
      <left style="medium">
        <color indexed="64"/>
      </left>
      <right style="thin">
        <color rgb="FFD9D9D9"/>
      </right>
      <top/>
      <bottom/>
      <diagonal/>
    </border>
    <border>
      <left style="medium">
        <color indexed="64"/>
      </left>
      <right style="thin">
        <color rgb="FFD9D9D9"/>
      </right>
      <top/>
      <bottom style="thin">
        <color rgb="FFD9D9D9"/>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rgb="FFD9D9D9"/>
      </right>
      <top/>
      <bottom style="medium">
        <color indexed="64"/>
      </bottom>
      <diagonal/>
    </border>
    <border>
      <left style="thin">
        <color rgb="FFD9D9D9"/>
      </left>
      <right/>
      <top style="medium">
        <color indexed="64"/>
      </top>
      <bottom/>
      <diagonal/>
    </border>
    <border>
      <left/>
      <right style="medium">
        <color indexed="64"/>
      </right>
      <top style="medium">
        <color indexed="64"/>
      </top>
      <bottom style="thin">
        <color indexed="64"/>
      </bottom>
      <diagonal/>
    </border>
    <border>
      <left style="thin">
        <color rgb="FFD9D9D9"/>
      </left>
      <right style="thin">
        <color rgb="FFD9D9D9"/>
      </right>
      <top style="medium">
        <color indexed="64"/>
      </top>
      <bottom style="medium">
        <color indexed="64"/>
      </bottom>
      <diagonal/>
    </border>
    <border>
      <left style="medium">
        <color indexed="64"/>
      </left>
      <right style="thin">
        <color rgb="FFD9D9D9"/>
      </right>
      <top style="thin">
        <color indexed="64"/>
      </top>
      <bottom style="thin">
        <color rgb="FFD9D9D9"/>
      </bottom>
      <diagonal/>
    </border>
    <border>
      <left style="medium">
        <color indexed="64"/>
      </left>
      <right style="thin">
        <color rgb="FFD9D9D9"/>
      </right>
      <top style="thin">
        <color rgb="FFD9D9D9"/>
      </top>
      <bottom style="thin">
        <color rgb="FFD9D9D9"/>
      </bottom>
      <diagonal/>
    </border>
    <border>
      <left style="medium">
        <color indexed="64"/>
      </left>
      <right style="thin">
        <color rgb="FFD9D9D9"/>
      </right>
      <top style="thin">
        <color rgb="FFD9D9D9"/>
      </top>
      <bottom style="thin">
        <color indexed="64"/>
      </bottom>
      <diagonal/>
    </border>
    <border>
      <left style="thin">
        <color rgb="FFD9D9D9"/>
      </left>
      <right style="medium">
        <color indexed="64"/>
      </right>
      <top style="thin">
        <color rgb="FFD9D9D9"/>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rgb="FFD9D9D9"/>
      </top>
      <bottom/>
      <diagonal/>
    </border>
    <border>
      <left/>
      <right style="medium">
        <color indexed="64"/>
      </right>
      <top/>
      <bottom style="thin">
        <color rgb="FFD9D9D9"/>
      </bottom>
      <diagonal/>
    </border>
    <border>
      <left style="thin">
        <color rgb="FFD9D9D9"/>
      </left>
      <right/>
      <top style="thin">
        <color indexed="64"/>
      </top>
      <bottom style="thin">
        <color rgb="FFD9D9D9"/>
      </bottom>
      <diagonal/>
    </border>
    <border>
      <left/>
      <right/>
      <top style="thin">
        <color indexed="64"/>
      </top>
      <bottom style="thin">
        <color rgb="FFD9D9D9"/>
      </bottom>
      <diagonal/>
    </border>
    <border>
      <left/>
      <right style="medium">
        <color indexed="64"/>
      </right>
      <top style="thin">
        <color indexed="64"/>
      </top>
      <bottom style="thin">
        <color rgb="FFD9D9D9"/>
      </bottom>
      <diagonal/>
    </border>
    <border>
      <left style="thin">
        <color rgb="FFD9D9D9"/>
      </left>
      <right/>
      <top/>
      <bottom style="thin">
        <color rgb="FFD9D9D9"/>
      </bottom>
      <diagonal/>
    </border>
  </borders>
  <cellStyleXfs count="50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4" fillId="0" borderId="0" applyNumberFormat="0" applyFill="0" applyBorder="0" applyAlignment="0" applyProtection="0"/>
    <xf numFmtId="43" fontId="1" fillId="0" borderId="0" applyFont="0" applyFill="0" applyBorder="0" applyAlignment="0" applyProtection="0"/>
    <xf numFmtId="0" fontId="46" fillId="0" borderId="17" applyNumberFormat="0" applyFill="0" applyAlignment="0" applyProtection="0"/>
    <xf numFmtId="0" fontId="47" fillId="0" borderId="18" applyNumberFormat="0" applyFill="0" applyAlignment="0" applyProtection="0"/>
    <xf numFmtId="0" fontId="48" fillId="0" borderId="19" applyNumberFormat="0" applyFill="0" applyAlignment="0" applyProtection="0"/>
    <xf numFmtId="0" fontId="48" fillId="0" borderId="0" applyNumberFormat="0" applyFill="0" applyBorder="0" applyAlignment="0" applyProtection="0"/>
    <xf numFmtId="0" fontId="49" fillId="9" borderId="0" applyNumberFormat="0" applyBorder="0" applyAlignment="0" applyProtection="0"/>
    <xf numFmtId="0" fontId="50" fillId="10" borderId="0" applyNumberFormat="0" applyBorder="0" applyAlignment="0" applyProtection="0"/>
    <xf numFmtId="0" fontId="51" fillId="12" borderId="20" applyNumberFormat="0" applyAlignment="0" applyProtection="0"/>
    <xf numFmtId="0" fontId="52" fillId="13" borderId="21" applyNumberFormat="0" applyAlignment="0" applyProtection="0"/>
    <xf numFmtId="0" fontId="53" fillId="13" borderId="20" applyNumberFormat="0" applyAlignment="0" applyProtection="0"/>
    <xf numFmtId="0" fontId="54" fillId="0" borderId="22" applyNumberFormat="0" applyFill="0" applyAlignment="0" applyProtection="0"/>
    <xf numFmtId="0" fontId="55" fillId="14" borderId="23" applyNumberFormat="0" applyAlignment="0" applyProtection="0"/>
    <xf numFmtId="0" fontId="2" fillId="0" borderId="0" applyNumberFormat="0" applyFill="0" applyBorder="0" applyAlignment="0" applyProtection="0"/>
    <xf numFmtId="0" fontId="1" fillId="15" borderId="24" applyNumberFormat="0" applyFont="0" applyAlignment="0" applyProtection="0"/>
    <xf numFmtId="0" fontId="56" fillId="0" borderId="0" applyNumberFormat="0" applyFill="0" applyBorder="0" applyAlignment="0" applyProtection="0"/>
    <xf numFmtId="0" fontId="3" fillId="0" borderId="25" applyNumberFormat="0" applyFill="0" applyAlignment="0" applyProtection="0"/>
    <xf numFmtId="0" fontId="5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9" fillId="0" borderId="0" applyNumberFormat="0" applyFill="0" applyBorder="0" applyAlignment="0" applyProtection="0"/>
    <xf numFmtId="0" fontId="60" fillId="11" borderId="0" applyNumberFormat="0" applyBorder="0" applyAlignment="0" applyProtection="0"/>
    <xf numFmtId="0" fontId="57" fillId="19" borderId="0" applyNumberFormat="0" applyBorder="0" applyAlignment="0" applyProtection="0"/>
    <xf numFmtId="0" fontId="57" fillId="23" borderId="0" applyNumberFormat="0" applyBorder="0" applyAlignment="0" applyProtection="0"/>
    <xf numFmtId="0" fontId="57" fillId="27" borderId="0" applyNumberFormat="0" applyBorder="0" applyAlignment="0" applyProtection="0"/>
    <xf numFmtId="0" fontId="57" fillId="31" borderId="0" applyNumberFormat="0" applyBorder="0" applyAlignment="0" applyProtection="0"/>
    <xf numFmtId="0" fontId="57" fillId="35" borderId="0" applyNumberFormat="0" applyBorder="0" applyAlignment="0" applyProtection="0"/>
    <xf numFmtId="0" fontId="57" fillId="39" borderId="0" applyNumberFormat="0" applyBorder="0" applyAlignment="0" applyProtection="0"/>
    <xf numFmtId="0" fontId="1" fillId="0" borderId="0"/>
    <xf numFmtId="0" fontId="1" fillId="0" borderId="0"/>
    <xf numFmtId="0" fontId="58" fillId="0" borderId="0"/>
    <xf numFmtId="0" fontId="1" fillId="0" borderId="0"/>
    <xf numFmtId="0" fontId="1" fillId="0" borderId="0"/>
    <xf numFmtId="0" fontId="58"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9" fontId="58" fillId="0" borderId="0" applyFont="0" applyFill="0" applyBorder="0" applyAlignment="0" applyProtection="0"/>
    <xf numFmtId="9" fontId="1" fillId="0" borderId="0" applyFont="0" applyFill="0" applyBorder="0" applyAlignment="0" applyProtection="0"/>
    <xf numFmtId="0" fontId="1" fillId="0" borderId="0"/>
    <xf numFmtId="0" fontId="58" fillId="0" borderId="0"/>
    <xf numFmtId="0" fontId="1" fillId="0" borderId="0"/>
    <xf numFmtId="0" fontId="58"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0" fontId="1" fillId="15" borderId="24" applyNumberFormat="0" applyFont="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5" borderId="24"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8" fillId="0" borderId="0"/>
    <xf numFmtId="43" fontId="58" fillId="0" borderId="0" applyFont="0" applyFill="0" applyBorder="0" applyAlignment="0" applyProtection="0"/>
    <xf numFmtId="0" fontId="58" fillId="0" borderId="0"/>
    <xf numFmtId="0" fontId="1" fillId="0" borderId="0"/>
    <xf numFmtId="0" fontId="63" fillId="0" borderId="0" applyNumberFormat="0" applyFill="0" applyBorder="0" applyAlignment="0" applyProtection="0">
      <alignment vertical="top"/>
      <protection locked="0"/>
    </xf>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0" fontId="58" fillId="0" borderId="0"/>
    <xf numFmtId="43" fontId="58" fillId="0" borderId="0" applyFont="0" applyFill="0" applyBorder="0" applyAlignment="0" applyProtection="0"/>
    <xf numFmtId="0" fontId="1" fillId="0" borderId="0"/>
    <xf numFmtId="0" fontId="62" fillId="0" borderId="0" applyNumberFormat="0" applyFill="0" applyBorder="0" applyAlignment="0" applyProtection="0">
      <alignment vertical="top"/>
      <protection locked="0"/>
    </xf>
    <xf numFmtId="0" fontId="1" fillId="0" borderId="0"/>
    <xf numFmtId="9" fontId="64" fillId="0" borderId="0" applyFont="0" applyFill="0" applyBorder="0" applyAlignment="0" applyProtection="0"/>
    <xf numFmtId="9" fontId="58" fillId="0" borderId="0" applyFont="0" applyFill="0" applyBorder="0" applyAlignment="0" applyProtection="0"/>
    <xf numFmtId="43" fontId="1" fillId="0" borderId="0" applyFont="0" applyFill="0" applyBorder="0" applyAlignment="0" applyProtection="0"/>
    <xf numFmtId="0" fontId="14" fillId="0" borderId="0" applyNumberFormat="0" applyFill="0" applyBorder="0" applyAlignment="0" applyProtection="0"/>
    <xf numFmtId="0" fontId="58" fillId="0" borderId="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24" applyNumberFormat="0" applyFont="0" applyAlignment="0" applyProtection="0"/>
    <xf numFmtId="0" fontId="1" fillId="15"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58" fillId="0" borderId="0"/>
    <xf numFmtId="0" fontId="58" fillId="0" borderId="0"/>
    <xf numFmtId="0" fontId="58" fillId="0" borderId="0"/>
    <xf numFmtId="0" fontId="58" fillId="0" borderId="0"/>
    <xf numFmtId="0" fontId="1" fillId="0" borderId="0"/>
    <xf numFmtId="0" fontId="1" fillId="0" borderId="0"/>
    <xf numFmtId="0" fontId="44" fillId="0" borderId="0"/>
    <xf numFmtId="0" fontId="44" fillId="0" borderId="0"/>
    <xf numFmtId="0" fontId="58" fillId="0" borderId="0"/>
    <xf numFmtId="0" fontId="44" fillId="0" borderId="0"/>
    <xf numFmtId="0" fontId="58" fillId="0" borderId="0"/>
    <xf numFmtId="0" fontId="58" fillId="0" borderId="0"/>
    <xf numFmtId="9" fontId="58"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44" fillId="0" borderId="0"/>
    <xf numFmtId="0" fontId="58" fillId="0" borderId="0"/>
    <xf numFmtId="0" fontId="65" fillId="0" borderId="0"/>
    <xf numFmtId="171"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0" borderId="0" applyBorder="0">
      <alignment wrapText="1"/>
    </xf>
    <xf numFmtId="0" fontId="72" fillId="46" borderId="0" applyNumberFormat="0" applyBorder="0" applyAlignment="0" applyProtection="0"/>
    <xf numFmtId="0" fontId="73" fillId="47" borderId="21" applyNumberFormat="0" applyAlignment="0" applyProtection="0"/>
    <xf numFmtId="0" fontId="69" fillId="48" borderId="24" applyNumberFormat="0" applyFont="0" applyAlignment="0" applyProtection="0"/>
    <xf numFmtId="0" fontId="69" fillId="0" borderId="0" applyNumberFormat="0" applyFont="0" applyBorder="0" applyProtection="0"/>
    <xf numFmtId="0" fontId="76" fillId="47" borderId="20" applyNumberFormat="0" applyAlignment="0" applyProtection="0"/>
    <xf numFmtId="0" fontId="24" fillId="0" borderId="0" applyNumberFormat="0" applyBorder="0" applyProtection="0"/>
    <xf numFmtId="0" fontId="69"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957">
    <xf numFmtId="0" fontId="0" fillId="0" borderId="0" xfId="0"/>
    <xf numFmtId="0" fontId="1" fillId="0" borderId="0" xfId="3"/>
    <xf numFmtId="0" fontId="1" fillId="0" borderId="0" xfId="3" applyAlignment="1">
      <alignment wrapText="1"/>
    </xf>
    <xf numFmtId="0" fontId="1" fillId="0" borderId="0" xfId="3" applyAlignment="1">
      <alignment horizontal="right" wrapText="1"/>
    </xf>
    <xf numFmtId="0" fontId="8" fillId="0" borderId="0" xfId="3" applyFont="1"/>
    <xf numFmtId="0" fontId="9" fillId="0" borderId="4" xfId="3" applyFont="1" applyBorder="1" applyAlignment="1" applyProtection="1">
      <alignment vertical="center" wrapText="1"/>
      <protection hidden="1"/>
    </xf>
    <xf numFmtId="3" fontId="9" fillId="0" borderId="4" xfId="3" applyNumberFormat="1" applyFont="1" applyBorder="1" applyAlignment="1" applyProtection="1">
      <alignment vertical="center" wrapText="1"/>
      <protection hidden="1"/>
    </xf>
    <xf numFmtId="3" fontId="1" fillId="0" borderId="0" xfId="3" applyNumberFormat="1"/>
    <xf numFmtId="0" fontId="9" fillId="0" borderId="3" xfId="3" applyFont="1" applyBorder="1" applyAlignment="1" applyProtection="1">
      <alignment vertical="center" wrapText="1"/>
      <protection hidden="1"/>
    </xf>
    <xf numFmtId="3" fontId="4" fillId="0" borderId="0" xfId="3" applyNumberFormat="1" applyFont="1" applyAlignment="1">
      <alignment horizontal="right"/>
    </xf>
    <xf numFmtId="0" fontId="9" fillId="0" borderId="4" xfId="3" applyFont="1" applyBorder="1" applyAlignment="1" applyProtection="1">
      <alignment horizontal="left" vertical="center" wrapText="1"/>
      <protection hidden="1"/>
    </xf>
    <xf numFmtId="0" fontId="10" fillId="0" borderId="4" xfId="3" applyFont="1" applyBorder="1" applyAlignment="1" applyProtection="1">
      <alignment vertical="center" wrapText="1"/>
      <protection hidden="1"/>
    </xf>
    <xf numFmtId="0" fontId="5" fillId="0" borderId="0" xfId="3" applyFont="1" applyAlignment="1">
      <alignment horizontal="left" vertical="center"/>
    </xf>
    <xf numFmtId="0" fontId="0" fillId="0" borderId="0" xfId="0" applyAlignment="1">
      <alignment vertical="top"/>
    </xf>
    <xf numFmtId="2" fontId="16" fillId="0" borderId="1" xfId="3" applyNumberFormat="1" applyFont="1" applyBorder="1" applyAlignment="1" applyProtection="1">
      <alignment horizontal="left" vertical="top"/>
      <protection hidden="1"/>
    </xf>
    <xf numFmtId="2" fontId="6" fillId="0" borderId="1" xfId="3" applyNumberFormat="1" applyFont="1" applyBorder="1" applyAlignment="1" applyProtection="1">
      <alignment horizontal="center" vertical="top" wrapText="1"/>
      <protection hidden="1"/>
    </xf>
    <xf numFmtId="2" fontId="7" fillId="0" borderId="1" xfId="3" applyNumberFormat="1" applyFont="1" applyBorder="1" applyAlignment="1" applyProtection="1">
      <alignment horizontal="center" vertical="top" wrapText="1"/>
      <protection hidden="1"/>
    </xf>
    <xf numFmtId="2" fontId="17" fillId="0" borderId="1" xfId="0" applyNumberFormat="1" applyFont="1" applyBorder="1" applyAlignment="1" applyProtection="1">
      <alignment horizontal="center" vertical="top" wrapText="1"/>
      <protection hidden="1"/>
    </xf>
    <xf numFmtId="2" fontId="0" fillId="0" borderId="0" xfId="0" applyNumberFormat="1" applyProtection="1">
      <protection hidden="1"/>
    </xf>
    <xf numFmtId="0" fontId="0" fillId="0" borderId="0" xfId="0" applyAlignment="1">
      <alignment horizontal="center" vertical="top" wrapText="1"/>
    </xf>
    <xf numFmtId="0" fontId="16" fillId="0" borderId="1" xfId="3" applyFont="1" applyBorder="1" applyAlignment="1" applyProtection="1">
      <alignment horizontal="left" vertical="top"/>
      <protection hidden="1"/>
    </xf>
    <xf numFmtId="0" fontId="6" fillId="0" borderId="1" xfId="3" applyFont="1" applyBorder="1" applyAlignment="1" applyProtection="1">
      <alignment horizontal="center" vertical="top" wrapText="1"/>
      <protection hidden="1"/>
    </xf>
    <xf numFmtId="0" fontId="7" fillId="0" borderId="1" xfId="3" applyFont="1" applyBorder="1" applyAlignment="1" applyProtection="1">
      <alignment horizontal="center" vertical="top" wrapText="1"/>
      <protection hidden="1"/>
    </xf>
    <xf numFmtId="0" fontId="0" fillId="0" borderId="1" xfId="0" applyBorder="1" applyAlignment="1" applyProtection="1">
      <alignment horizontal="center" vertical="top" wrapText="1"/>
      <protection hidden="1"/>
    </xf>
    <xf numFmtId="0" fontId="3" fillId="0" borderId="0" xfId="0" applyFont="1"/>
    <xf numFmtId="0" fontId="4" fillId="0" borderId="0" xfId="0" applyFont="1" applyProtection="1">
      <protection hidden="1"/>
    </xf>
    <xf numFmtId="0" fontId="0" fillId="0" borderId="0" xfId="0" applyAlignment="1" applyProtection="1">
      <alignment horizontal="center" vertical="top" wrapText="1"/>
      <protection hidden="1"/>
    </xf>
    <xf numFmtId="0" fontId="0" fillId="0" borderId="0" xfId="0" applyProtection="1">
      <protection hidden="1"/>
    </xf>
    <xf numFmtId="0" fontId="16" fillId="0" borderId="1" xfId="3" applyFont="1" applyBorder="1" applyAlignment="1">
      <alignment horizontal="left" vertical="top"/>
    </xf>
    <xf numFmtId="0" fontId="6" fillId="0" borderId="1" xfId="3" applyFont="1" applyBorder="1" applyAlignment="1">
      <alignment horizontal="center" vertical="top" wrapText="1"/>
    </xf>
    <xf numFmtId="0" fontId="7" fillId="0" borderId="1" xfId="3" applyFont="1" applyBorder="1" applyAlignment="1">
      <alignment horizontal="center" vertical="top" wrapText="1"/>
    </xf>
    <xf numFmtId="0" fontId="17" fillId="0" borderId="1" xfId="0" applyFont="1" applyBorder="1" applyAlignment="1">
      <alignment horizontal="center" vertical="top" wrapText="1"/>
    </xf>
    <xf numFmtId="0" fontId="0" fillId="0" borderId="0" xfId="0" applyAlignment="1">
      <alignment horizontal="center"/>
    </xf>
    <xf numFmtId="0" fontId="0" fillId="0" borderId="1" xfId="0" applyBorder="1"/>
    <xf numFmtId="0" fontId="0" fillId="3" borderId="0" xfId="0" applyFill="1"/>
    <xf numFmtId="0" fontId="9" fillId="3" borderId="4" xfId="3" applyFont="1" applyFill="1" applyBorder="1" applyAlignment="1">
      <alignment horizontal="left" vertical="center" wrapText="1"/>
    </xf>
    <xf numFmtId="9" fontId="11" fillId="0" borderId="0" xfId="0" applyNumberFormat="1" applyFont="1"/>
    <xf numFmtId="0" fontId="3" fillId="4" borderId="7" xfId="3" applyFont="1" applyFill="1" applyBorder="1" applyAlignment="1">
      <alignment horizontal="center" vertical="center" wrapText="1"/>
    </xf>
    <xf numFmtId="0" fontId="9" fillId="4" borderId="7" xfId="3" applyFont="1" applyFill="1" applyBorder="1" applyAlignment="1">
      <alignment horizontal="center" vertical="center" wrapText="1"/>
    </xf>
    <xf numFmtId="0" fontId="1" fillId="4" borderId="7" xfId="3" applyFill="1" applyBorder="1" applyAlignment="1">
      <alignment horizontal="center" vertical="center" wrapText="1"/>
    </xf>
    <xf numFmtId="0" fontId="0" fillId="4" borderId="7" xfId="0" applyFill="1" applyBorder="1" applyAlignment="1">
      <alignment horizontal="center" vertical="center" wrapText="1"/>
    </xf>
    <xf numFmtId="0" fontId="10" fillId="2" borderId="4" xfId="3" applyFont="1" applyFill="1" applyBorder="1" applyAlignment="1" applyProtection="1">
      <alignment vertical="center" wrapText="1"/>
      <protection hidden="1"/>
    </xf>
    <xf numFmtId="3" fontId="0" fillId="2" borderId="4" xfId="0" applyNumberFormat="1" applyFill="1" applyBorder="1" applyAlignment="1" applyProtection="1">
      <alignment horizontal="center"/>
      <protection hidden="1"/>
    </xf>
    <xf numFmtId="0" fontId="18" fillId="0" borderId="0" xfId="0" applyFont="1" applyProtection="1">
      <protection hidden="1"/>
    </xf>
    <xf numFmtId="0" fontId="16" fillId="0" borderId="1" xfId="3" applyFont="1" applyBorder="1" applyAlignment="1" applyProtection="1">
      <alignment horizontal="left"/>
      <protection hidden="1"/>
    </xf>
    <xf numFmtId="0" fontId="0" fillId="0" borderId="0" xfId="0" applyAlignment="1" applyProtection="1">
      <alignment horizontal="center"/>
      <protection hidden="1"/>
    </xf>
    <xf numFmtId="0" fontId="19" fillId="0" borderId="1" xfId="0" applyFont="1" applyBorder="1" applyAlignment="1" applyProtection="1">
      <alignment vertical="top"/>
      <protection hidden="1"/>
    </xf>
    <xf numFmtId="0" fontId="9" fillId="0" borderId="0" xfId="3" applyFont="1" applyAlignment="1" applyProtection="1">
      <alignment horizontal="left" vertical="top" wrapText="1"/>
      <protection hidden="1"/>
    </xf>
    <xf numFmtId="3" fontId="0" fillId="0" borderId="0" xfId="0" applyNumberFormat="1" applyAlignment="1">
      <alignment horizontal="center"/>
    </xf>
    <xf numFmtId="0" fontId="3" fillId="0" borderId="0" xfId="0" applyFont="1" applyProtection="1">
      <protection hidden="1"/>
    </xf>
    <xf numFmtId="3" fontId="0" fillId="0" borderId="0" xfId="0" applyNumberFormat="1" applyAlignment="1" applyProtection="1">
      <alignment horizontal="center"/>
      <protection hidden="1"/>
    </xf>
    <xf numFmtId="0" fontId="6" fillId="0" borderId="1" xfId="3" applyFont="1" applyBorder="1" applyAlignment="1">
      <alignment horizontal="centerContinuous" vertical="center" wrapText="1"/>
    </xf>
    <xf numFmtId="0" fontId="7" fillId="0" borderId="1" xfId="3" applyFont="1" applyBorder="1" applyAlignment="1">
      <alignment horizontal="centerContinuous" vertical="center"/>
    </xf>
    <xf numFmtId="0" fontId="25" fillId="0" borderId="0" xfId="0" applyFont="1" applyAlignment="1">
      <alignment vertical="center" wrapText="1"/>
    </xf>
    <xf numFmtId="0" fontId="9" fillId="2" borderId="4" xfId="3" applyFont="1" applyFill="1" applyBorder="1" applyAlignment="1" applyProtection="1">
      <alignment vertical="center" wrapText="1"/>
      <protection hidden="1"/>
    </xf>
    <xf numFmtId="0" fontId="10" fillId="0" borderId="4" xfId="3" applyFont="1" applyBorder="1" applyAlignment="1">
      <alignment wrapText="1"/>
    </xf>
    <xf numFmtId="0" fontId="0" fillId="0" borderId="4" xfId="0" applyBorder="1" applyAlignment="1">
      <alignment horizontal="left" vertical="center"/>
    </xf>
    <xf numFmtId="0" fontId="0" fillId="0" borderId="0" xfId="0" applyAlignment="1">
      <alignment horizontal="left" vertical="center"/>
    </xf>
    <xf numFmtId="0" fontId="0" fillId="0" borderId="4" xfId="0" applyBorder="1" applyAlignment="1" applyProtection="1">
      <alignment vertical="center"/>
      <protection hidden="1"/>
    </xf>
    <xf numFmtId="0" fontId="0" fillId="0" borderId="4" xfId="0" applyBorder="1" applyAlignment="1">
      <alignment vertical="center"/>
    </xf>
    <xf numFmtId="1" fontId="20" fillId="0" borderId="4" xfId="1" applyNumberFormat="1" applyFont="1" applyFill="1" applyBorder="1" applyAlignment="1" applyProtection="1">
      <alignment horizontal="left" vertical="center" wrapText="1"/>
      <protection locked="0"/>
    </xf>
    <xf numFmtId="1" fontId="20" fillId="0" borderId="4" xfId="1" applyNumberFormat="1" applyFont="1" applyFill="1" applyBorder="1" applyAlignment="1" applyProtection="1">
      <alignment horizontal="left" vertical="center"/>
      <protection locked="0"/>
    </xf>
    <xf numFmtId="0" fontId="3" fillId="8" borderId="9" xfId="0" applyFont="1" applyFill="1" applyBorder="1" applyAlignment="1" applyProtection="1">
      <alignment vertical="center"/>
      <protection hidden="1"/>
    </xf>
    <xf numFmtId="0" fontId="21" fillId="0" borderId="5" xfId="0" applyFont="1" applyBorder="1" applyAlignment="1" applyProtection="1">
      <alignment vertical="center" wrapText="1"/>
      <protection locked="0"/>
    </xf>
    <xf numFmtId="0" fontId="22" fillId="0" borderId="7" xfId="0" applyFont="1" applyBorder="1" applyAlignment="1">
      <alignment vertical="center" wrapText="1"/>
    </xf>
    <xf numFmtId="0" fontId="22" fillId="0" borderId="4" xfId="0" applyFont="1" applyBorder="1" applyAlignment="1">
      <alignment horizontal="left" vertical="center" wrapText="1" indent="3"/>
    </xf>
    <xf numFmtId="0" fontId="24" fillId="6" borderId="12" xfId="0" applyFont="1" applyFill="1" applyBorder="1" applyAlignment="1">
      <alignment vertical="center" wrapText="1"/>
    </xf>
    <xf numFmtId="0" fontId="23" fillId="6" borderId="13" xfId="0" applyFont="1" applyFill="1" applyBorder="1" applyAlignment="1">
      <alignment vertical="center" wrapText="1"/>
    </xf>
    <xf numFmtId="0" fontId="21" fillId="8" borderId="9" xfId="0" applyFont="1" applyFill="1" applyBorder="1" applyAlignment="1">
      <alignment horizontal="left" vertical="top" wrapText="1" indent="3"/>
    </xf>
    <xf numFmtId="0" fontId="22" fillId="0" borderId="4" xfId="0" applyFont="1" applyBorder="1" applyAlignment="1">
      <alignment horizontal="left" vertical="top" wrapText="1" indent="1"/>
    </xf>
    <xf numFmtId="0" fontId="21" fillId="0" borderId="4" xfId="0" applyFont="1" applyBorder="1" applyAlignment="1">
      <alignment horizontal="left" vertical="top" wrapText="1"/>
    </xf>
    <xf numFmtId="0" fontId="3" fillId="8" borderId="4" xfId="0" applyFont="1" applyFill="1" applyBorder="1" applyAlignment="1" applyProtection="1">
      <alignment vertical="center"/>
      <protection hidden="1"/>
    </xf>
    <xf numFmtId="0" fontId="0" fillId="0" borderId="7" xfId="0" applyBorder="1" applyAlignment="1">
      <alignment horizontal="left" vertical="center" wrapText="1"/>
    </xf>
    <xf numFmtId="0" fontId="0" fillId="0" borderId="4" xfId="0" applyBorder="1" applyAlignment="1" applyProtection="1">
      <alignment vertical="center" wrapText="1"/>
      <protection hidden="1"/>
    </xf>
    <xf numFmtId="0" fontId="0" fillId="0" borderId="4" xfId="0" applyBorder="1" applyAlignment="1">
      <alignment horizontal="left" vertical="center" wrapText="1"/>
    </xf>
    <xf numFmtId="0" fontId="3" fillId="0" borderId="0" xfId="0" applyFont="1" applyAlignment="1">
      <alignment vertical="top"/>
    </xf>
    <xf numFmtId="0" fontId="0" fillId="0" borderId="5" xfId="0" applyBorder="1" applyAlignment="1">
      <alignment horizontal="left" vertical="center" wrapText="1"/>
    </xf>
    <xf numFmtId="3" fontId="3" fillId="7" borderId="4" xfId="3" applyNumberFormat="1" applyFont="1" applyFill="1" applyBorder="1" applyAlignment="1" applyProtection="1">
      <alignment horizontal="center" vertical="center" wrapText="1"/>
      <protection hidden="1"/>
    </xf>
    <xf numFmtId="3" fontId="3" fillId="8" borderId="9" xfId="0" applyNumberFormat="1" applyFont="1" applyFill="1" applyBorder="1" applyAlignment="1" applyProtection="1">
      <alignment horizontal="center" vertical="center" wrapText="1"/>
      <protection hidden="1"/>
    </xf>
    <xf numFmtId="0" fontId="20" fillId="0" borderId="4" xfId="0" applyFont="1" applyBorder="1" applyAlignment="1">
      <alignment horizontal="left" vertical="center"/>
    </xf>
    <xf numFmtId="0" fontId="0" fillId="0" borderId="4" xfId="0" applyBorder="1" applyAlignment="1">
      <alignment vertical="center" wrapText="1"/>
    </xf>
    <xf numFmtId="0" fontId="3" fillId="8" borderId="1" xfId="0" applyFont="1" applyFill="1" applyBorder="1" applyAlignment="1" applyProtection="1">
      <alignment vertical="center"/>
      <protection hidden="1"/>
    </xf>
    <xf numFmtId="0" fontId="20" fillId="0" borderId="4" xfId="0" applyFont="1" applyBorder="1" applyAlignment="1">
      <alignment horizontal="left" vertical="center" wrapText="1"/>
    </xf>
    <xf numFmtId="0" fontId="3" fillId="0" borderId="4" xfId="0" applyFont="1" applyBorder="1" applyAlignment="1">
      <alignment horizontal="left" vertical="center" wrapText="1"/>
    </xf>
    <xf numFmtId="0" fontId="0" fillId="0" borderId="4" xfId="0" applyBorder="1" applyAlignment="1">
      <alignment horizontal="left" vertical="center" wrapText="1" indent="1"/>
    </xf>
    <xf numFmtId="0" fontId="1" fillId="4" borderId="3" xfId="3" applyFill="1" applyBorder="1" applyAlignment="1">
      <alignment horizontal="center" vertical="center" wrapText="1"/>
    </xf>
    <xf numFmtId="0" fontId="0" fillId="4" borderId="3" xfId="0" applyFill="1" applyBorder="1" applyAlignment="1">
      <alignment horizontal="center" vertical="center" wrapText="1"/>
    </xf>
    <xf numFmtId="0" fontId="0" fillId="0" borderId="5" xfId="0" applyBorder="1" applyAlignment="1">
      <alignment horizontal="left" vertical="center" wrapText="1" indent="1"/>
    </xf>
    <xf numFmtId="0" fontId="9" fillId="0" borderId="9" xfId="3" applyFont="1" applyBorder="1" applyAlignment="1" applyProtection="1">
      <alignment vertical="center" wrapText="1"/>
      <protection hidden="1"/>
    </xf>
    <xf numFmtId="0" fontId="2" fillId="0" borderId="0" xfId="3" applyFont="1" applyAlignment="1" applyProtection="1">
      <alignment horizontal="left" vertical="top" wrapText="1"/>
      <protection hidden="1"/>
    </xf>
    <xf numFmtId="0" fontId="27" fillId="0" borderId="0" xfId="3" applyFont="1"/>
    <xf numFmtId="0" fontId="2" fillId="0" borderId="0" xfId="3" applyFont="1"/>
    <xf numFmtId="0" fontId="10" fillId="0" borderId="3" xfId="3" applyFont="1" applyBorder="1" applyAlignment="1" applyProtection="1">
      <alignment horizontal="left" vertical="center" wrapText="1"/>
      <protection hidden="1"/>
    </xf>
    <xf numFmtId="0" fontId="1" fillId="0" borderId="3" xfId="3" applyBorder="1" applyAlignment="1" applyProtection="1">
      <alignment vertical="center" wrapText="1"/>
      <protection hidden="1"/>
    </xf>
    <xf numFmtId="0" fontId="10" fillId="0" borderId="4" xfId="3" applyFont="1" applyBorder="1" applyAlignment="1" applyProtection="1">
      <alignment horizontal="left" vertical="center" wrapText="1"/>
      <protection hidden="1"/>
    </xf>
    <xf numFmtId="0" fontId="12" fillId="0" borderId="9" xfId="3" applyFont="1" applyBorder="1" applyAlignment="1" applyProtection="1">
      <alignment horizontal="left" vertical="center" wrapText="1"/>
      <protection hidden="1"/>
    </xf>
    <xf numFmtId="0" fontId="10" fillId="0" borderId="7" xfId="3" applyFont="1" applyBorder="1" applyAlignment="1" applyProtection="1">
      <alignment horizontal="left" vertical="center" wrapText="1"/>
      <protection hidden="1"/>
    </xf>
    <xf numFmtId="0" fontId="1" fillId="0" borderId="7" xfId="3" applyBorder="1" applyAlignment="1" applyProtection="1">
      <alignment vertical="center"/>
      <protection hidden="1"/>
    </xf>
    <xf numFmtId="0" fontId="1" fillId="0" borderId="4" xfId="3" applyBorder="1" applyAlignment="1" applyProtection="1">
      <alignment horizontal="left" vertical="center" wrapText="1"/>
      <protection hidden="1"/>
    </xf>
    <xf numFmtId="0" fontId="1" fillId="0" borderId="3" xfId="3" applyBorder="1" applyAlignment="1" applyProtection="1">
      <alignment vertical="center"/>
      <protection hidden="1"/>
    </xf>
    <xf numFmtId="0" fontId="3" fillId="8" borderId="9" xfId="0" applyFont="1" applyFill="1" applyBorder="1" applyAlignment="1">
      <alignment horizontal="left" vertical="center" wrapText="1"/>
    </xf>
    <xf numFmtId="3" fontId="3" fillId="8" borderId="9" xfId="0" applyNumberFormat="1" applyFont="1" applyFill="1" applyBorder="1" applyAlignment="1" applyProtection="1">
      <alignment horizontal="center" vertical="center"/>
      <protection hidden="1"/>
    </xf>
    <xf numFmtId="0" fontId="3" fillId="8" borderId="9" xfId="0" applyFont="1" applyFill="1" applyBorder="1" applyAlignment="1">
      <alignment vertical="center" wrapText="1"/>
    </xf>
    <xf numFmtId="0" fontId="3" fillId="8" borderId="4" xfId="0" applyFont="1" applyFill="1" applyBorder="1" applyAlignment="1">
      <alignment horizontal="left" vertical="center"/>
    </xf>
    <xf numFmtId="3" fontId="3" fillId="8" borderId="4" xfId="0" applyNumberFormat="1" applyFont="1" applyFill="1" applyBorder="1" applyAlignment="1">
      <alignment horizontal="center" vertical="center"/>
    </xf>
    <xf numFmtId="0" fontId="14" fillId="0" borderId="0" xfId="4"/>
    <xf numFmtId="0" fontId="28" fillId="0" borderId="1" xfId="3" applyFont="1" applyBorder="1" applyAlignment="1">
      <alignment horizontal="left" vertical="top"/>
    </xf>
    <xf numFmtId="0" fontId="30" fillId="0" borderId="1" xfId="3" applyFont="1" applyBorder="1" applyAlignment="1">
      <alignment horizontal="left" vertical="top"/>
    </xf>
    <xf numFmtId="0" fontId="31" fillId="0" borderId="1" xfId="3" applyFont="1" applyBorder="1" applyAlignment="1">
      <alignment horizontal="left" vertical="top"/>
    </xf>
    <xf numFmtId="0" fontId="32" fillId="0" borderId="0" xfId="3" applyFont="1" applyAlignment="1" applyProtection="1">
      <alignment horizontal="left" vertical="top" wrapText="1"/>
      <protection hidden="1"/>
    </xf>
    <xf numFmtId="0" fontId="32" fillId="0" borderId="7" xfId="3" applyFont="1" applyBorder="1" applyAlignment="1" applyProtection="1">
      <alignment horizontal="left" vertical="top" wrapText="1"/>
      <protection hidden="1"/>
    </xf>
    <xf numFmtId="0" fontId="32" fillId="0" borderId="4" xfId="3" applyFont="1" applyBorder="1" applyAlignment="1" applyProtection="1">
      <alignment vertical="center" wrapText="1"/>
      <protection hidden="1"/>
    </xf>
    <xf numFmtId="0" fontId="32" fillId="0" borderId="5" xfId="3" applyFont="1" applyBorder="1" applyAlignment="1" applyProtection="1">
      <alignment horizontal="left" vertical="top" wrapText="1"/>
      <protection hidden="1"/>
    </xf>
    <xf numFmtId="0" fontId="29" fillId="0" borderId="1" xfId="3" applyFont="1" applyBorder="1" applyAlignment="1">
      <alignment horizontal="left" vertical="top"/>
    </xf>
    <xf numFmtId="0" fontId="32" fillId="0" borderId="2" xfId="3" applyFont="1" applyBorder="1" applyAlignment="1" applyProtection="1">
      <alignment horizontal="left" vertical="top" wrapText="1"/>
      <protection hidden="1"/>
    </xf>
    <xf numFmtId="0" fontId="33" fillId="0" borderId="2" xfId="3" applyFont="1" applyBorder="1" applyAlignment="1" applyProtection="1">
      <alignment horizontal="left" vertical="top" wrapText="1"/>
      <protection hidden="1"/>
    </xf>
    <xf numFmtId="0" fontId="34" fillId="0" borderId="5" xfId="3" applyFont="1" applyBorder="1" applyAlignment="1" applyProtection="1">
      <alignment horizontal="left" vertical="top" wrapText="1"/>
      <protection hidden="1"/>
    </xf>
    <xf numFmtId="0" fontId="35" fillId="0" borderId="1" xfId="3" applyFont="1" applyBorder="1" applyAlignment="1">
      <alignment horizontal="left" vertical="top"/>
    </xf>
    <xf numFmtId="0" fontId="36" fillId="0" borderId="5" xfId="3" applyFont="1" applyBorder="1" applyAlignment="1" applyProtection="1">
      <alignment horizontal="left" vertical="top" wrapText="1"/>
      <protection hidden="1"/>
    </xf>
    <xf numFmtId="0" fontId="36" fillId="0" borderId="0" xfId="3" applyFont="1" applyAlignment="1" applyProtection="1">
      <alignment horizontal="left" vertical="top" wrapText="1"/>
      <protection hidden="1"/>
    </xf>
    <xf numFmtId="0" fontId="20" fillId="0" borderId="0" xfId="0" applyFont="1"/>
    <xf numFmtId="0" fontId="26" fillId="0" borderId="0" xfId="0" applyFont="1"/>
    <xf numFmtId="0" fontId="0" fillId="0" borderId="0" xfId="0" applyAlignment="1">
      <alignment vertical="center"/>
    </xf>
    <xf numFmtId="0" fontId="15" fillId="0" borderId="0" xfId="0" applyFont="1" applyAlignment="1">
      <alignment horizontal="left" indent="1"/>
    </xf>
    <xf numFmtId="0" fontId="15" fillId="0" borderId="0" xfId="0" applyFont="1" applyAlignment="1">
      <alignment horizontal="left" vertical="center" indent="1"/>
    </xf>
    <xf numFmtId="0" fontId="20" fillId="4" borderId="7" xfId="3" applyFont="1" applyFill="1" applyBorder="1" applyAlignment="1">
      <alignment horizontal="left" vertical="top" wrapText="1"/>
    </xf>
    <xf numFmtId="0" fontId="20" fillId="4" borderId="7" xfId="3" applyFont="1" applyFill="1" applyBorder="1" applyAlignment="1">
      <alignment horizontal="left" vertical="center" wrapText="1"/>
    </xf>
    <xf numFmtId="0" fontId="26" fillId="4" borderId="7" xfId="3" applyFont="1" applyFill="1" applyBorder="1" applyAlignment="1">
      <alignment horizontal="left" vertical="center" wrapText="1"/>
    </xf>
    <xf numFmtId="0" fontId="26" fillId="0" borderId="7" xfId="3" applyFont="1" applyBorder="1" applyAlignment="1">
      <alignment horizontal="left" vertical="center" wrapText="1"/>
    </xf>
    <xf numFmtId="0" fontId="20" fillId="4" borderId="7" xfId="3" applyFont="1" applyFill="1" applyBorder="1" applyAlignment="1" applyProtection="1">
      <alignment horizontal="left" vertical="top" wrapText="1"/>
      <protection hidden="1"/>
    </xf>
    <xf numFmtId="0" fontId="20" fillId="4" borderId="7" xfId="3" applyFont="1" applyFill="1" applyBorder="1" applyAlignment="1" applyProtection="1">
      <alignment horizontal="left" vertical="center" wrapText="1"/>
      <protection hidden="1"/>
    </xf>
    <xf numFmtId="0" fontId="20" fillId="0" borderId="4" xfId="3" applyFont="1" applyBorder="1" applyAlignment="1" applyProtection="1">
      <alignment vertical="center" wrapText="1"/>
      <protection hidden="1"/>
    </xf>
    <xf numFmtId="0" fontId="20" fillId="0" borderId="4" xfId="0" applyFont="1" applyBorder="1" applyAlignment="1" applyProtection="1">
      <alignment horizontal="left" vertical="center" wrapText="1"/>
      <protection locked="0"/>
    </xf>
    <xf numFmtId="2" fontId="26" fillId="0" borderId="7" xfId="3" applyNumberFormat="1" applyFont="1" applyBorder="1" applyAlignment="1" applyProtection="1">
      <alignment horizontal="left" vertical="center" wrapText="1"/>
      <protection hidden="1"/>
    </xf>
    <xf numFmtId="0" fontId="26" fillId="0" borderId="7" xfId="3" applyFont="1" applyBorder="1" applyAlignment="1" applyProtection="1">
      <alignment horizontal="left" vertical="top" wrapText="1"/>
      <protection hidden="1"/>
    </xf>
    <xf numFmtId="0" fontId="26" fillId="0" borderId="7" xfId="3" applyFont="1" applyBorder="1" applyAlignment="1" applyProtection="1">
      <alignment horizontal="left" vertical="center" wrapText="1"/>
      <protection hidden="1"/>
    </xf>
    <xf numFmtId="0" fontId="26" fillId="4" borderId="7" xfId="3" applyFont="1" applyFill="1" applyBorder="1" applyAlignment="1" applyProtection="1">
      <alignment horizontal="left" vertical="center" wrapText="1"/>
      <protection hidden="1"/>
    </xf>
    <xf numFmtId="0" fontId="20" fillId="0" borderId="4" xfId="0" applyFont="1" applyBorder="1" applyAlignment="1" applyProtection="1">
      <alignment vertical="center"/>
      <protection hidden="1"/>
    </xf>
    <xf numFmtId="0" fontId="20" fillId="0" borderId="7" xfId="0" applyFont="1" applyBorder="1" applyAlignment="1" applyProtection="1">
      <alignment horizontal="left" vertical="center" wrapText="1"/>
      <protection locked="0"/>
    </xf>
    <xf numFmtId="0" fontId="9" fillId="0" borderId="7" xfId="3" applyFont="1" applyBorder="1" applyAlignment="1" applyProtection="1">
      <alignment horizontal="left" vertical="center" wrapText="1"/>
      <protection hidden="1"/>
    </xf>
    <xf numFmtId="0" fontId="9" fillId="0" borderId="0" xfId="3" applyFont="1" applyAlignment="1" applyProtection="1">
      <alignment vertical="center" wrapText="1"/>
      <protection hidden="1"/>
    </xf>
    <xf numFmtId="0" fontId="9" fillId="0" borderId="0" xfId="3" applyFont="1" applyAlignment="1" applyProtection="1">
      <alignment horizontal="left" vertical="center" wrapText="1"/>
      <protection hidden="1"/>
    </xf>
    <xf numFmtId="0" fontId="36" fillId="0" borderId="9" xfId="3" applyFont="1" applyBorder="1" applyAlignment="1" applyProtection="1">
      <alignment horizontal="left" vertical="top" wrapText="1"/>
      <protection hidden="1"/>
    </xf>
    <xf numFmtId="0" fontId="10" fillId="0" borderId="9" xfId="3" applyFont="1" applyBorder="1" applyAlignment="1" applyProtection="1">
      <alignment horizontal="left" vertical="center" wrapText="1"/>
      <protection hidden="1"/>
    </xf>
    <xf numFmtId="0" fontId="22" fillId="0" borderId="4" xfId="0" applyFont="1" applyBorder="1" applyAlignment="1">
      <alignment horizontal="left" vertical="center" wrapText="1"/>
    </xf>
    <xf numFmtId="0" fontId="21" fillId="0" borderId="4" xfId="0" applyFont="1" applyBorder="1" applyAlignment="1">
      <alignment horizontal="left" vertical="center" wrapText="1" indent="2"/>
    </xf>
    <xf numFmtId="0" fontId="22" fillId="0" borderId="5" xfId="0" applyFont="1" applyBorder="1" applyAlignment="1">
      <alignment horizontal="left" vertical="center" wrapText="1" indent="3"/>
    </xf>
    <xf numFmtId="1" fontId="20" fillId="0" borderId="5" xfId="1" applyNumberFormat="1" applyFont="1" applyFill="1" applyBorder="1" applyAlignment="1" applyProtection="1">
      <alignment horizontal="left" vertical="center"/>
      <protection locked="0"/>
    </xf>
    <xf numFmtId="0" fontId="10" fillId="0" borderId="0" xfId="3" applyFont="1" applyAlignment="1" applyProtection="1">
      <alignment horizontal="left" vertical="center" wrapText="1"/>
      <protection hidden="1"/>
    </xf>
    <xf numFmtId="0" fontId="9" fillId="0" borderId="5" xfId="3" applyFont="1" applyBorder="1" applyAlignment="1" applyProtection="1">
      <alignment vertical="center" wrapText="1"/>
      <protection hidden="1"/>
    </xf>
    <xf numFmtId="0" fontId="15" fillId="0" borderId="0" xfId="0" applyFont="1" applyAlignment="1" applyProtection="1">
      <alignment horizontal="left" indent="1"/>
      <protection hidden="1"/>
    </xf>
    <xf numFmtId="0" fontId="15" fillId="0" borderId="1" xfId="0" applyFont="1" applyBorder="1" applyAlignment="1" applyProtection="1">
      <alignment horizontal="left" indent="1"/>
      <protection hidden="1"/>
    </xf>
    <xf numFmtId="0" fontId="37" fillId="0" borderId="0" xfId="0" applyFont="1" applyAlignment="1">
      <alignment horizontal="left" vertical="top" wrapText="1"/>
    </xf>
    <xf numFmtId="9" fontId="1" fillId="0" borderId="0" xfId="3" applyNumberFormat="1" applyAlignment="1">
      <alignment horizontal="right" wrapText="1"/>
    </xf>
    <xf numFmtId="0" fontId="20" fillId="0" borderId="0" xfId="0" applyFont="1" applyAlignment="1">
      <alignment horizontal="left" vertical="center"/>
    </xf>
    <xf numFmtId="166" fontId="20" fillId="0" borderId="0" xfId="0" applyNumberFormat="1" applyFont="1" applyAlignment="1">
      <alignment horizontal="center" vertical="center"/>
    </xf>
    <xf numFmtId="0" fontId="15" fillId="0" borderId="0" xfId="0" applyFont="1" applyAlignment="1">
      <alignment horizontal="left" vertical="center"/>
    </xf>
    <xf numFmtId="0" fontId="3" fillId="0" borderId="0" xfId="3" applyFont="1" applyAlignment="1">
      <alignment horizontal="centerContinuous" wrapText="1"/>
    </xf>
    <xf numFmtId="0" fontId="40" fillId="0" borderId="0" xfId="3" applyFont="1" applyAlignment="1">
      <alignment horizontal="centerContinuous"/>
    </xf>
    <xf numFmtId="3" fontId="1" fillId="0" borderId="0" xfId="3" applyNumberFormat="1" applyAlignment="1" applyProtection="1">
      <alignment vertical="center"/>
      <protection hidden="1"/>
    </xf>
    <xf numFmtId="166" fontId="1" fillId="0" borderId="0" xfId="3" applyNumberFormat="1" applyAlignment="1" applyProtection="1">
      <alignment vertical="center"/>
      <protection hidden="1"/>
    </xf>
    <xf numFmtId="0" fontId="4" fillId="0" borderId="0" xfId="3" applyFont="1"/>
    <xf numFmtId="0" fontId="3" fillId="8" borderId="9" xfId="0" applyFont="1" applyFill="1" applyBorder="1" applyAlignment="1">
      <alignment horizontal="center" vertical="center"/>
    </xf>
    <xf numFmtId="0" fontId="20" fillId="0" borderId="0" xfId="0" applyFont="1" applyAlignment="1">
      <alignment vertical="center"/>
    </xf>
    <xf numFmtId="3" fontId="3" fillId="0" borderId="0" xfId="0" applyNumberFormat="1" applyFont="1" applyAlignment="1">
      <alignment horizontal="center" vertical="center"/>
    </xf>
    <xf numFmtId="3" fontId="0" fillId="0" borderId="0" xfId="0" applyNumberFormat="1" applyAlignment="1">
      <alignment horizontal="center" vertical="center"/>
    </xf>
    <xf numFmtId="3" fontId="0" fillId="0" borderId="0" xfId="0" applyNumberFormat="1"/>
    <xf numFmtId="0" fontId="20" fillId="0" borderId="4" xfId="0" applyFont="1" applyBorder="1" applyAlignment="1">
      <alignment vertical="center"/>
    </xf>
    <xf numFmtId="9" fontId="1" fillId="0" borderId="0" xfId="2"/>
    <xf numFmtId="0" fontId="0" fillId="0" borderId="5" xfId="0" applyBorder="1" applyAlignment="1">
      <alignment horizontal="left" vertical="center"/>
    </xf>
    <xf numFmtId="0" fontId="7" fillId="0" borderId="0" xfId="3" applyFont="1" applyAlignment="1">
      <alignment horizontal="centerContinuous" vertical="center"/>
    </xf>
    <xf numFmtId="0" fontId="3" fillId="4" borderId="3" xfId="3" applyFont="1" applyFill="1" applyBorder="1" applyAlignment="1">
      <alignment horizontal="center" vertical="center" wrapText="1"/>
    </xf>
    <xf numFmtId="0" fontId="16" fillId="0" borderId="0" xfId="3" applyFont="1" applyAlignment="1">
      <alignment horizontal="left" vertical="top"/>
    </xf>
    <xf numFmtId="0" fontId="6" fillId="0" borderId="0" xfId="3" applyFont="1" applyAlignment="1">
      <alignment horizontal="center" vertical="top" wrapText="1"/>
    </xf>
    <xf numFmtId="0" fontId="7" fillId="0" borderId="0" xfId="3" applyFont="1" applyAlignment="1">
      <alignment horizontal="center" vertical="top" wrapText="1"/>
    </xf>
    <xf numFmtId="0" fontId="3" fillId="0" borderId="0" xfId="0" applyFont="1" applyAlignment="1" applyProtection="1">
      <alignment horizontal="center" vertical="top" wrapText="1"/>
      <protection hidden="1"/>
    </xf>
    <xf numFmtId="2" fontId="20" fillId="0" borderId="0" xfId="0" applyNumberFormat="1" applyFont="1" applyProtection="1">
      <protection hidden="1"/>
    </xf>
    <xf numFmtId="3" fontId="3" fillId="0" borderId="0" xfId="0" applyNumberFormat="1" applyFont="1" applyAlignment="1" applyProtection="1">
      <alignment horizontal="center" vertical="center"/>
      <protection hidden="1"/>
    </xf>
    <xf numFmtId="2" fontId="26" fillId="4" borderId="3" xfId="3" applyNumberFormat="1" applyFont="1" applyFill="1" applyBorder="1" applyAlignment="1" applyProtection="1">
      <alignment horizontal="left" vertical="center" wrapText="1"/>
      <protection hidden="1"/>
    </xf>
    <xf numFmtId="0" fontId="19" fillId="0" borderId="1" xfId="3" applyFont="1" applyBorder="1" applyAlignment="1">
      <alignment horizontal="left" vertical="top"/>
    </xf>
    <xf numFmtId="0" fontId="10" fillId="0" borderId="3" xfId="3" applyFont="1" applyBorder="1" applyAlignment="1" applyProtection="1">
      <alignment horizontal="right" vertical="center" wrapText="1"/>
      <protection hidden="1"/>
    </xf>
    <xf numFmtId="164" fontId="10" fillId="0" borderId="7" xfId="3" applyNumberFormat="1" applyFont="1" applyBorder="1" applyAlignment="1" applyProtection="1">
      <alignment horizontal="right" vertical="center" wrapText="1"/>
      <protection hidden="1"/>
    </xf>
    <xf numFmtId="0" fontId="1" fillId="0" borderId="0" xfId="3" applyAlignment="1">
      <alignment vertical="center"/>
    </xf>
    <xf numFmtId="9" fontId="3" fillId="0" borderId="0" xfId="0" applyNumberFormat="1" applyFont="1" applyAlignment="1" applyProtection="1">
      <alignment horizontal="center" vertical="center"/>
      <protection hidden="1"/>
    </xf>
    <xf numFmtId="3" fontId="6" fillId="0" borderId="1" xfId="3" applyNumberFormat="1" applyFont="1" applyBorder="1" applyAlignment="1" applyProtection="1">
      <alignment horizontal="center" vertical="top" wrapText="1"/>
      <protection hidden="1"/>
    </xf>
    <xf numFmtId="0" fontId="3" fillId="8" borderId="4" xfId="0" applyFont="1" applyFill="1" applyBorder="1" applyAlignment="1" applyProtection="1">
      <alignment horizontal="left" vertical="center"/>
      <protection hidden="1"/>
    </xf>
    <xf numFmtId="0" fontId="15" fillId="0" borderId="0" xfId="0" applyFont="1" applyProtection="1">
      <protection hidden="1"/>
    </xf>
    <xf numFmtId="9" fontId="3" fillId="0" borderId="0" xfId="3" applyNumberFormat="1" applyFont="1" applyAlignment="1" applyProtection="1">
      <alignment horizontal="center" vertical="center" wrapText="1"/>
      <protection hidden="1"/>
    </xf>
    <xf numFmtId="0" fontId="3" fillId="7" borderId="4" xfId="0" applyFont="1" applyFill="1" applyBorder="1" applyAlignment="1">
      <alignment horizontal="left" vertical="center" wrapText="1" indent="1"/>
    </xf>
    <xf numFmtId="3" fontId="20" fillId="0" borderId="4" xfId="0" applyNumberFormat="1" applyFont="1" applyBorder="1" applyAlignment="1" applyProtection="1">
      <alignment horizontal="center" vertical="center"/>
      <protection hidden="1"/>
    </xf>
    <xf numFmtId="0" fontId="1" fillId="0" borderId="0" xfId="52"/>
    <xf numFmtId="0" fontId="3" fillId="0" borderId="4" xfId="52" applyFont="1" applyBorder="1" applyAlignment="1">
      <alignment vertical="center" wrapText="1"/>
    </xf>
    <xf numFmtId="0" fontId="1" fillId="0" borderId="4" xfId="52" applyBorder="1" applyAlignment="1">
      <alignment vertical="center"/>
    </xf>
    <xf numFmtId="0" fontId="3" fillId="0" borderId="4" xfId="52" applyFont="1" applyBorder="1" applyAlignment="1">
      <alignment vertical="center"/>
    </xf>
    <xf numFmtId="0" fontId="18" fillId="0" borderId="0" xfId="52" applyFont="1"/>
    <xf numFmtId="3" fontId="20" fillId="0" borderId="1" xfId="52" applyNumberFormat="1" applyFont="1" applyBorder="1" applyAlignment="1">
      <alignment horizontal="center" vertical="center"/>
    </xf>
    <xf numFmtId="3" fontId="20" fillId="0" borderId="0" xfId="52" applyNumberFormat="1" applyFont="1" applyAlignment="1">
      <alignment horizontal="center" vertical="center"/>
    </xf>
    <xf numFmtId="0" fontId="20" fillId="0" borderId="0" xfId="3" applyFont="1" applyAlignment="1">
      <alignment horizontal="left" vertical="center" wrapText="1"/>
    </xf>
    <xf numFmtId="0" fontId="3" fillId="0" borderId="0" xfId="3" applyFont="1" applyAlignment="1">
      <alignment horizontal="center" vertical="center" wrapText="1"/>
    </xf>
    <xf numFmtId="0" fontId="9" fillId="0" borderId="0" xfId="3" applyFont="1" applyAlignment="1">
      <alignment horizontal="center" vertical="center" wrapText="1"/>
    </xf>
    <xf numFmtId="0" fontId="1" fillId="0" borderId="0" xfId="3" applyAlignment="1">
      <alignment horizontal="center" vertical="center" wrapText="1"/>
    </xf>
    <xf numFmtId="0" fontId="1" fillId="0" borderId="0" xfId="52" applyAlignment="1">
      <alignment horizontal="center" vertical="center" wrapText="1"/>
    </xf>
    <xf numFmtId="0" fontId="9" fillId="0" borderId="0" xfId="3" applyFont="1" applyAlignment="1">
      <alignment horizontal="left" vertical="center" wrapText="1"/>
    </xf>
    <xf numFmtId="3" fontId="26" fillId="0" borderId="0" xfId="52" applyNumberFormat="1" applyFont="1" applyAlignment="1">
      <alignment horizontal="center" vertical="center" wrapText="1"/>
    </xf>
    <xf numFmtId="3" fontId="20" fillId="0" borderId="0" xfId="52" applyNumberFormat="1" applyFont="1" applyAlignment="1">
      <alignment horizontal="center" vertical="center" wrapText="1"/>
    </xf>
    <xf numFmtId="0" fontId="20" fillId="0" borderId="0" xfId="52" applyFont="1"/>
    <xf numFmtId="4" fontId="20" fillId="0" borderId="0" xfId="52" applyNumberFormat="1" applyFont="1" applyAlignment="1">
      <alignment horizontal="center" vertical="center" wrapText="1"/>
    </xf>
    <xf numFmtId="0" fontId="10" fillId="0" borderId="7" xfId="3" applyFont="1" applyBorder="1" applyAlignment="1" applyProtection="1">
      <alignment horizontal="right" vertical="center" wrapText="1"/>
      <protection hidden="1"/>
    </xf>
    <xf numFmtId="0" fontId="20" fillId="40" borderId="7" xfId="3" applyFont="1" applyFill="1" applyBorder="1" applyAlignment="1">
      <alignment horizontal="left" vertical="center" wrapText="1"/>
    </xf>
    <xf numFmtId="0" fontId="3" fillId="40" borderId="7" xfId="3" applyFont="1" applyFill="1" applyBorder="1" applyAlignment="1">
      <alignment horizontal="center" vertical="center" wrapText="1"/>
    </xf>
    <xf numFmtId="0" fontId="1" fillId="40" borderId="7" xfId="3" applyFill="1" applyBorder="1" applyAlignment="1">
      <alignment horizontal="center" vertical="center" wrapText="1"/>
    </xf>
    <xf numFmtId="0" fontId="9" fillId="0" borderId="4" xfId="3" applyFont="1" applyBorder="1" applyAlignment="1">
      <alignment horizontal="left" vertical="center" wrapText="1"/>
    </xf>
    <xf numFmtId="0" fontId="20" fillId="0" borderId="4" xfId="52" applyFont="1" applyBorder="1" applyAlignment="1">
      <alignment vertical="center"/>
    </xf>
    <xf numFmtId="0" fontId="1" fillId="0" borderId="0" xfId="52" applyAlignment="1">
      <alignment vertical="center"/>
    </xf>
    <xf numFmtId="0" fontId="1" fillId="0" borderId="5" xfId="52" applyBorder="1" applyAlignment="1">
      <alignment vertical="center"/>
    </xf>
    <xf numFmtId="2" fontId="15" fillId="0" borderId="4" xfId="0" applyNumberFormat="1" applyFont="1" applyBorder="1" applyAlignment="1" applyProtection="1">
      <alignment vertical="center"/>
      <protection hidden="1"/>
    </xf>
    <xf numFmtId="2" fontId="20" fillId="0" borderId="4" xfId="0" applyNumberFormat="1" applyFont="1" applyBorder="1" applyAlignment="1" applyProtection="1">
      <alignment vertical="center"/>
      <protection hidden="1"/>
    </xf>
    <xf numFmtId="2" fontId="43" fillId="0" borderId="4" xfId="0" applyNumberFormat="1" applyFont="1" applyBorder="1" applyAlignment="1" applyProtection="1">
      <alignment vertical="center"/>
      <protection hidden="1"/>
    </xf>
    <xf numFmtId="2" fontId="20" fillId="0" borderId="5" xfId="0" applyNumberFormat="1" applyFont="1" applyBorder="1" applyAlignment="1" applyProtection="1">
      <alignment vertical="center"/>
      <protection hidden="1"/>
    </xf>
    <xf numFmtId="2" fontId="0" fillId="0" borderId="7" xfId="0" applyNumberFormat="1" applyBorder="1" applyAlignment="1" applyProtection="1">
      <alignment vertical="center"/>
      <protection hidden="1"/>
    </xf>
    <xf numFmtId="2" fontId="0" fillId="0" borderId="4" xfId="0" applyNumberFormat="1" applyBorder="1" applyAlignment="1" applyProtection="1">
      <alignment vertical="center"/>
      <protection hidden="1"/>
    </xf>
    <xf numFmtId="2" fontId="3" fillId="8" borderId="4" xfId="0" applyNumberFormat="1" applyFont="1" applyFill="1" applyBorder="1" applyAlignment="1" applyProtection="1">
      <alignment vertical="center"/>
      <protection hidden="1"/>
    </xf>
    <xf numFmtId="2" fontId="0" fillId="0" borderId="4" xfId="0" applyNumberFormat="1" applyBorder="1" applyAlignment="1" applyProtection="1">
      <alignment vertical="center" wrapText="1"/>
      <protection hidden="1"/>
    </xf>
    <xf numFmtId="0" fontId="0" fillId="0" borderId="10" xfId="0" applyBorder="1" applyAlignment="1">
      <alignment vertical="center"/>
    </xf>
    <xf numFmtId="0" fontId="20" fillId="0" borderId="10" xfId="0" applyFont="1" applyBorder="1" applyAlignment="1">
      <alignment horizontal="left" vertical="center"/>
    </xf>
    <xf numFmtId="0" fontId="10" fillId="0" borderId="0" xfId="3" applyFont="1" applyAlignment="1" applyProtection="1">
      <alignment vertical="center" wrapText="1"/>
      <protection hidden="1"/>
    </xf>
    <xf numFmtId="9" fontId="10" fillId="0" borderId="0" xfId="3" applyNumberFormat="1" applyFont="1" applyAlignment="1" applyProtection="1">
      <alignment horizontal="right" vertical="center" wrapText="1"/>
      <protection hidden="1"/>
    </xf>
    <xf numFmtId="9" fontId="0" fillId="0" borderId="0" xfId="2" applyFont="1"/>
    <xf numFmtId="0" fontId="3" fillId="0" borderId="0" xfId="0" applyFont="1" applyAlignment="1">
      <alignment horizontal="right"/>
    </xf>
    <xf numFmtId="0" fontId="20" fillId="0" borderId="0" xfId="0" applyFont="1" applyAlignment="1">
      <alignment horizontal="right" vertical="center"/>
    </xf>
    <xf numFmtId="3" fontId="26" fillId="8" borderId="4" xfId="0" applyNumberFormat="1" applyFont="1" applyFill="1" applyBorder="1" applyAlignment="1" applyProtection="1">
      <alignment horizontal="left" vertical="center"/>
      <protection hidden="1"/>
    </xf>
    <xf numFmtId="3" fontId="26" fillId="0" borderId="0" xfId="0" applyNumberFormat="1" applyFont="1" applyAlignment="1" applyProtection="1">
      <alignment horizontal="center" vertical="center" wrapText="1"/>
      <protection hidden="1"/>
    </xf>
    <xf numFmtId="3" fontId="26" fillId="0" borderId="0" xfId="0" applyNumberFormat="1" applyFont="1" applyAlignment="1" applyProtection="1">
      <alignment horizontal="center" vertical="center"/>
      <protection hidden="1"/>
    </xf>
    <xf numFmtId="0" fontId="20" fillId="0" borderId="0" xfId="3" applyFont="1" applyAlignment="1">
      <alignment horizontal="center" vertical="center" wrapText="1"/>
    </xf>
    <xf numFmtId="0" fontId="20" fillId="0" borderId="0" xfId="0" applyFont="1" applyAlignment="1">
      <alignment horizontal="center" vertical="center" wrapText="1"/>
    </xf>
    <xf numFmtId="3" fontId="20" fillId="0" borderId="0" xfId="0" applyNumberFormat="1" applyFont="1" applyAlignment="1" applyProtection="1">
      <alignment horizontal="center" vertical="center"/>
      <protection hidden="1"/>
    </xf>
    <xf numFmtId="0" fontId="9" fillId="40" borderId="7" xfId="3" applyFont="1" applyFill="1" applyBorder="1" applyAlignment="1">
      <alignment horizontal="left" vertical="center" wrapText="1"/>
    </xf>
    <xf numFmtId="0" fontId="0" fillId="0" borderId="0" xfId="0" applyAlignment="1">
      <alignment vertical="center" wrapText="1"/>
    </xf>
    <xf numFmtId="0" fontId="3" fillId="8" borderId="15" xfId="0" applyFont="1" applyFill="1" applyBorder="1" applyAlignment="1">
      <alignment vertical="center"/>
    </xf>
    <xf numFmtId="3" fontId="26" fillId="8" borderId="4" xfId="0" applyNumberFormat="1" applyFont="1" applyFill="1" applyBorder="1" applyAlignment="1" applyProtection="1">
      <alignment horizontal="right" vertical="center"/>
      <protection hidden="1"/>
    </xf>
    <xf numFmtId="3" fontId="26" fillId="0" borderId="0" xfId="52" applyNumberFormat="1" applyFont="1" applyAlignment="1">
      <alignment horizontal="right" vertical="center" wrapText="1"/>
    </xf>
    <xf numFmtId="3" fontId="26" fillId="0" borderId="1" xfId="52" applyNumberFormat="1" applyFont="1" applyBorder="1" applyAlignment="1">
      <alignment horizontal="right" vertical="center" wrapText="1"/>
    </xf>
    <xf numFmtId="0" fontId="78" fillId="3" borderId="0" xfId="427" applyFont="1" applyFill="1" applyAlignment="1">
      <alignment vertical="center"/>
    </xf>
    <xf numFmtId="0" fontId="0" fillId="3" borderId="0" xfId="427" applyFont="1" applyFill="1" applyAlignment="1">
      <alignment wrapText="1"/>
    </xf>
    <xf numFmtId="0" fontId="77" fillId="3" borderId="0" xfId="428" applyFont="1" applyFill="1" applyBorder="1" applyAlignment="1"/>
    <xf numFmtId="0" fontId="0" fillId="3" borderId="0" xfId="427" applyFont="1" applyFill="1"/>
    <xf numFmtId="0" fontId="75" fillId="3" borderId="0" xfId="427" applyFont="1" applyFill="1"/>
    <xf numFmtId="0" fontId="74" fillId="3" borderId="0" xfId="427" applyFont="1" applyFill="1" applyAlignment="1">
      <alignment horizontal="center" vertical="center"/>
    </xf>
    <xf numFmtId="0" fontId="74" fillId="3" borderId="0" xfId="427" applyFont="1" applyFill="1" applyAlignment="1">
      <alignment horizontal="left" vertical="top"/>
    </xf>
    <xf numFmtId="0" fontId="74" fillId="3" borderId="0" xfId="427" applyFont="1" applyFill="1" applyAlignment="1">
      <alignment horizontal="left"/>
    </xf>
    <xf numFmtId="0" fontId="21" fillId="4" borderId="3" xfId="3"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3" borderId="0" xfId="3" applyFont="1" applyFill="1" applyAlignment="1">
      <alignment horizontal="center" vertical="center" wrapText="1"/>
    </xf>
    <xf numFmtId="0" fontId="74" fillId="3" borderId="1" xfId="427" applyFont="1" applyFill="1" applyBorder="1" applyAlignment="1">
      <alignment horizontal="center" vertical="center"/>
    </xf>
    <xf numFmtId="3" fontId="20" fillId="0" borderId="7" xfId="0" applyNumberFormat="1" applyFont="1" applyBorder="1" applyAlignment="1" applyProtection="1">
      <alignment horizontal="center" vertical="center"/>
      <protection hidden="1"/>
    </xf>
    <xf numFmtId="0" fontId="26" fillId="3" borderId="0" xfId="3" applyFont="1" applyFill="1" applyAlignment="1" applyProtection="1">
      <alignment horizontal="left" vertical="center" wrapText="1"/>
      <protection hidden="1"/>
    </xf>
    <xf numFmtId="3" fontId="20" fillId="3" borderId="0" xfId="0" applyNumberFormat="1" applyFont="1" applyFill="1" applyAlignment="1" applyProtection="1">
      <alignment horizontal="left" vertical="center"/>
      <protection hidden="1"/>
    </xf>
    <xf numFmtId="3" fontId="20" fillId="3" borderId="7" xfId="0" applyNumberFormat="1" applyFont="1" applyFill="1" applyBorder="1" applyAlignment="1" applyProtection="1">
      <alignment horizontal="left" vertical="center"/>
      <protection hidden="1"/>
    </xf>
    <xf numFmtId="3" fontId="20" fillId="3" borderId="0" xfId="0" applyNumberFormat="1" applyFont="1" applyFill="1" applyAlignment="1" applyProtection="1">
      <alignment horizontal="left" vertical="center" indent="7"/>
      <protection hidden="1"/>
    </xf>
    <xf numFmtId="0" fontId="6" fillId="0" borderId="0" xfId="3" applyFont="1" applyAlignment="1">
      <alignment horizontal="centerContinuous" vertical="center" wrapText="1"/>
    </xf>
    <xf numFmtId="4" fontId="1" fillId="0" borderId="0" xfId="3" applyNumberFormat="1" applyAlignment="1" applyProtection="1">
      <alignment vertical="center"/>
      <protection hidden="1"/>
    </xf>
    <xf numFmtId="0" fontId="34" fillId="0" borderId="0" xfId="3" applyFont="1" applyAlignment="1" applyProtection="1">
      <alignment horizontal="left" vertical="top" wrapText="1"/>
      <protection hidden="1"/>
    </xf>
    <xf numFmtId="0" fontId="31" fillId="0" borderId="0" xfId="3" applyFont="1" applyAlignment="1">
      <alignment horizontal="left" vertical="top"/>
    </xf>
    <xf numFmtId="0" fontId="7" fillId="0" borderId="7" xfId="3" applyFont="1" applyBorder="1" applyAlignment="1">
      <alignment horizontal="centerContinuous" vertical="center"/>
    </xf>
    <xf numFmtId="0" fontId="8" fillId="0" borderId="1" xfId="3" applyFont="1" applyBorder="1"/>
    <xf numFmtId="0" fontId="80" fillId="0" borderId="0" xfId="3" applyFont="1" applyAlignment="1" applyProtection="1">
      <alignment horizontal="left" vertical="top" wrapText="1"/>
      <protection hidden="1"/>
    </xf>
    <xf numFmtId="9" fontId="1" fillId="0" borderId="0" xfId="3" applyNumberFormat="1" applyAlignment="1" applyProtection="1">
      <alignment vertical="center"/>
      <protection hidden="1"/>
    </xf>
    <xf numFmtId="0" fontId="80" fillId="0" borderId="7" xfId="3" applyFont="1" applyBorder="1" applyAlignment="1" applyProtection="1">
      <alignment horizontal="left" vertical="top" wrapText="1"/>
      <protection hidden="1"/>
    </xf>
    <xf numFmtId="0" fontId="31" fillId="0" borderId="9" xfId="3" applyFont="1" applyBorder="1" applyAlignment="1">
      <alignment horizontal="left" vertical="top"/>
    </xf>
    <xf numFmtId="0" fontId="6" fillId="0" borderId="9" xfId="3" applyFont="1" applyBorder="1" applyAlignment="1">
      <alignment horizontal="centerContinuous" vertical="center" wrapText="1"/>
    </xf>
    <xf numFmtId="0" fontId="7" fillId="0" borderId="9" xfId="3" applyFont="1" applyBorder="1" applyAlignment="1">
      <alignment horizontal="centerContinuous" vertical="center"/>
    </xf>
    <xf numFmtId="0" fontId="0" fillId="3" borderId="7" xfId="427" applyFont="1" applyFill="1" applyBorder="1"/>
    <xf numFmtId="0" fontId="20" fillId="3" borderId="0" xfId="3" applyFont="1" applyFill="1" applyAlignment="1" applyProtection="1">
      <alignment horizontal="left" vertical="center" wrapText="1"/>
      <protection hidden="1"/>
    </xf>
    <xf numFmtId="3" fontId="81" fillId="0" borderId="0" xfId="52" applyNumberFormat="1" applyFont="1" applyAlignment="1">
      <alignment horizontal="center" vertical="center" wrapText="1"/>
    </xf>
    <xf numFmtId="3" fontId="2" fillId="0" borderId="0" xfId="52" applyNumberFormat="1" applyFont="1" applyAlignment="1">
      <alignment horizontal="center" vertical="center"/>
    </xf>
    <xf numFmtId="3" fontId="81" fillId="0" borderId="1" xfId="52" applyNumberFormat="1" applyFont="1" applyBorder="1" applyAlignment="1">
      <alignment horizontal="right" vertical="center" wrapText="1"/>
    </xf>
    <xf numFmtId="3" fontId="2" fillId="0" borderId="1" xfId="52" applyNumberFormat="1" applyFont="1" applyBorder="1" applyAlignment="1">
      <alignment horizontal="center" vertical="center"/>
    </xf>
    <xf numFmtId="3" fontId="81" fillId="0" borderId="1" xfId="52" applyNumberFormat="1" applyFont="1" applyBorder="1" applyAlignment="1">
      <alignment horizontal="center" vertical="center"/>
    </xf>
    <xf numFmtId="0" fontId="2" fillId="0" borderId="0" xfId="52" applyFont="1"/>
    <xf numFmtId="0" fontId="82" fillId="0" borderId="1" xfId="3" applyFont="1" applyBorder="1" applyAlignment="1">
      <alignment horizontal="center" vertical="top" wrapText="1"/>
    </xf>
    <xf numFmtId="3" fontId="82" fillId="0" borderId="1" xfId="3" applyNumberFormat="1" applyFont="1" applyBorder="1" applyAlignment="1">
      <alignment horizontal="center" vertical="top" wrapText="1"/>
    </xf>
    <xf numFmtId="0" fontId="83" fillId="0" borderId="1" xfId="3" applyFont="1" applyBorder="1" applyAlignment="1">
      <alignment horizontal="center" vertical="top" wrapText="1"/>
    </xf>
    <xf numFmtId="0" fontId="1" fillId="4" borderId="7" xfId="0" applyFont="1" applyFill="1" applyBorder="1" applyAlignment="1">
      <alignment horizontal="center" vertical="center" wrapText="1"/>
    </xf>
    <xf numFmtId="3" fontId="1" fillId="3" borderId="4" xfId="52" applyNumberFormat="1" applyFill="1" applyBorder="1" applyAlignment="1">
      <alignment horizontal="center" vertical="center"/>
    </xf>
    <xf numFmtId="3" fontId="1" fillId="0" borderId="4" xfId="52" applyNumberFormat="1" applyBorder="1" applyAlignment="1">
      <alignment horizontal="center" vertical="center"/>
    </xf>
    <xf numFmtId="0" fontId="2" fillId="0" borderId="0" xfId="0" applyFont="1" applyAlignment="1" applyProtection="1">
      <alignment horizontal="center" vertical="top" wrapText="1"/>
      <protection hidden="1"/>
    </xf>
    <xf numFmtId="0" fontId="82" fillId="0" borderId="1" xfId="3" applyFont="1" applyBorder="1" applyAlignment="1" applyProtection="1">
      <alignment horizontal="center" vertical="top" wrapText="1"/>
      <protection hidden="1"/>
    </xf>
    <xf numFmtId="0" fontId="83" fillId="0" borderId="1" xfId="3" applyFont="1" applyBorder="1" applyAlignment="1" applyProtection="1">
      <alignment horizontal="center" vertical="top" wrapText="1"/>
      <protection hidden="1"/>
    </xf>
    <xf numFmtId="0" fontId="2" fillId="0" borderId="1" xfId="0" applyFont="1" applyBorder="1" applyAlignment="1" applyProtection="1">
      <alignment horizontal="center" vertical="top" wrapText="1"/>
      <protection hidden="1"/>
    </xf>
    <xf numFmtId="2" fontId="82" fillId="0" borderId="1" xfId="3" applyNumberFormat="1" applyFont="1" applyBorder="1" applyAlignment="1" applyProtection="1">
      <alignment horizontal="center" vertical="top" wrapText="1"/>
      <protection hidden="1"/>
    </xf>
    <xf numFmtId="2" fontId="83" fillId="0" borderId="1" xfId="3" applyNumberFormat="1" applyFont="1" applyBorder="1" applyAlignment="1" applyProtection="1">
      <alignment horizontal="center" vertical="top" wrapText="1"/>
      <protection hidden="1"/>
    </xf>
    <xf numFmtId="2" fontId="2" fillId="0" borderId="1" xfId="0" applyNumberFormat="1" applyFont="1" applyBorder="1" applyAlignment="1" applyProtection="1">
      <alignment horizontal="center" vertical="top" wrapText="1"/>
      <protection hidden="1"/>
    </xf>
    <xf numFmtId="0" fontId="2" fillId="0" borderId="1" xfId="0" applyFont="1" applyBorder="1"/>
    <xf numFmtId="0" fontId="2" fillId="0" borderId="0" xfId="0" applyFont="1" applyProtection="1">
      <protection hidden="1"/>
    </xf>
    <xf numFmtId="3" fontId="2" fillId="0" borderId="0" xfId="0" applyNumberFormat="1" applyFont="1" applyAlignment="1" applyProtection="1">
      <alignment horizontal="center" vertical="top" wrapText="1"/>
      <protection hidden="1"/>
    </xf>
    <xf numFmtId="0" fontId="81" fillId="0" borderId="0" xfId="0" applyFont="1" applyAlignment="1" applyProtection="1">
      <alignment horizontal="center" vertical="top" wrapText="1"/>
      <protection hidden="1"/>
    </xf>
    <xf numFmtId="0" fontId="2" fillId="0" borderId="0" xfId="0" applyFont="1" applyAlignment="1">
      <alignment horizontal="left" vertical="center"/>
    </xf>
    <xf numFmtId="0" fontId="2" fillId="0" borderId="0" xfId="0" applyFont="1" applyAlignment="1">
      <alignment horizontal="center" vertical="top" wrapText="1"/>
    </xf>
    <xf numFmtId="0" fontId="1" fillId="4" borderId="7" xfId="3" applyFill="1" applyBorder="1" applyAlignment="1" applyProtection="1">
      <alignment horizontal="left" wrapText="1"/>
      <protection hidden="1"/>
    </xf>
    <xf numFmtId="0" fontId="19" fillId="0" borderId="1" xfId="3" applyFont="1" applyBorder="1" applyAlignment="1" applyProtection="1">
      <alignment horizontal="left" vertical="top"/>
      <protection hidden="1"/>
    </xf>
    <xf numFmtId="2" fontId="19" fillId="0" borderId="1" xfId="3" applyNumberFormat="1" applyFont="1" applyBorder="1" applyAlignment="1" applyProtection="1">
      <alignment horizontal="left" vertical="top"/>
      <protection hidden="1"/>
    </xf>
    <xf numFmtId="0" fontId="3" fillId="8" borderId="9" xfId="0" applyFont="1" applyFill="1" applyBorder="1" applyAlignment="1">
      <alignment horizontal="left" vertical="center"/>
    </xf>
    <xf numFmtId="0" fontId="0" fillId="0" borderId="7" xfId="0" applyBorder="1" applyAlignment="1">
      <alignment horizontal="left" vertical="center"/>
    </xf>
    <xf numFmtId="0" fontId="0" fillId="0" borderId="4" xfId="3" applyFont="1" applyBorder="1" applyAlignment="1" applyProtection="1">
      <alignment horizontal="left" vertical="center" wrapText="1"/>
      <protection hidden="1"/>
    </xf>
    <xf numFmtId="0" fontId="0" fillId="0" borderId="5" xfId="0" applyBorder="1" applyAlignment="1" applyProtection="1">
      <alignment vertical="center"/>
      <protection hidden="1"/>
    </xf>
    <xf numFmtId="0" fontId="1" fillId="0" borderId="6" xfId="0" applyFont="1" applyBorder="1" applyAlignment="1" applyProtection="1">
      <alignment vertical="center"/>
      <protection hidden="1"/>
    </xf>
    <xf numFmtId="0" fontId="1" fillId="0" borderId="0" xfId="0" applyFont="1" applyProtection="1">
      <protection hidden="1"/>
    </xf>
    <xf numFmtId="0" fontId="3" fillId="0" borderId="0" xfId="0" applyFont="1" applyAlignment="1">
      <alignment horizontal="left" vertical="center"/>
    </xf>
    <xf numFmtId="0" fontId="2" fillId="0" borderId="0" xfId="52" applyFont="1" applyAlignment="1">
      <alignment horizontal="center"/>
    </xf>
    <xf numFmtId="10" fontId="2" fillId="0" borderId="0" xfId="52" applyNumberFormat="1" applyFont="1" applyAlignment="1">
      <alignment horizontal="left"/>
    </xf>
    <xf numFmtId="3" fontId="1" fillId="0" borderId="4" xfId="0" applyNumberFormat="1" applyFont="1" applyBorder="1" applyAlignment="1" applyProtection="1">
      <alignment horizontal="center" vertical="center" wrapText="1"/>
      <protection hidden="1"/>
    </xf>
    <xf numFmtId="0" fontId="19" fillId="0" borderId="0" xfId="3" applyFont="1" applyAlignment="1" applyProtection="1">
      <alignment horizontal="left" vertical="top"/>
      <protection hidden="1"/>
    </xf>
    <xf numFmtId="0" fontId="1" fillId="0" borderId="0" xfId="0" applyFont="1" applyAlignment="1" applyProtection="1">
      <alignment horizontal="center" vertical="top" wrapText="1"/>
      <protection hidden="1"/>
    </xf>
    <xf numFmtId="0" fontId="1" fillId="0" borderId="0" xfId="0" applyFont="1"/>
    <xf numFmtId="0" fontId="1" fillId="4" borderId="3" xfId="3" applyFill="1" applyBorder="1" applyAlignment="1" applyProtection="1">
      <alignment horizontal="left" wrapText="1"/>
      <protection hidden="1"/>
    </xf>
    <xf numFmtId="0" fontId="1" fillId="4" borderId="3" xfId="0" applyFont="1" applyFill="1" applyBorder="1" applyAlignment="1">
      <alignment horizontal="center" vertical="center" wrapText="1"/>
    </xf>
    <xf numFmtId="0" fontId="1" fillId="0" borderId="4" xfId="0" applyFont="1" applyBorder="1" applyAlignment="1">
      <alignment horizontal="left" vertical="center"/>
    </xf>
    <xf numFmtId="3" fontId="1" fillId="0" borderId="4" xfId="52" applyNumberFormat="1" applyBorder="1" applyAlignment="1">
      <alignment horizontal="center" vertical="center" wrapText="1"/>
    </xf>
    <xf numFmtId="4" fontId="1" fillId="0" borderId="4" xfId="52" applyNumberFormat="1" applyBorder="1" applyAlignment="1">
      <alignment horizontal="center" vertical="center"/>
    </xf>
    <xf numFmtId="4" fontId="3" fillId="0" borderId="4" xfId="52" applyNumberFormat="1" applyFont="1" applyBorder="1" applyAlignment="1">
      <alignment horizontal="center" vertical="center" wrapText="1"/>
    </xf>
    <xf numFmtId="3" fontId="3" fillId="7" borderId="4" xfId="52" applyNumberFormat="1" applyFont="1" applyFill="1" applyBorder="1" applyAlignment="1">
      <alignment horizontal="center" vertical="center" wrapText="1"/>
    </xf>
    <xf numFmtId="4" fontId="3" fillId="7" borderId="4" xfId="52" applyNumberFormat="1" applyFont="1" applyFill="1" applyBorder="1" applyAlignment="1">
      <alignment horizontal="center" vertical="center" wrapText="1"/>
    </xf>
    <xf numFmtId="3" fontId="3" fillId="7" borderId="4" xfId="52" applyNumberFormat="1" applyFont="1" applyFill="1" applyBorder="1" applyAlignment="1">
      <alignment horizontal="center" vertical="center"/>
    </xf>
    <xf numFmtId="0" fontId="81" fillId="0" borderId="0" xfId="52" applyFont="1"/>
    <xf numFmtId="0" fontId="19" fillId="0" borderId="1" xfId="3" applyFont="1" applyBorder="1" applyAlignment="1" applyProtection="1">
      <alignment horizontal="center" vertical="top" wrapText="1"/>
      <protection hidden="1"/>
    </xf>
    <xf numFmtId="0" fontId="1" fillId="0" borderId="4" xfId="0" applyFont="1" applyBorder="1" applyAlignment="1">
      <alignment vertical="center" wrapText="1"/>
    </xf>
    <xf numFmtId="3" fontId="1" fillId="0" borderId="4" xfId="0" applyNumberFormat="1" applyFont="1" applyBorder="1" applyAlignment="1" applyProtection="1">
      <alignment horizontal="left" vertical="center" wrapText="1"/>
      <protection hidden="1"/>
    </xf>
    <xf numFmtId="9" fontId="1" fillId="0" borderId="4" xfId="0" applyNumberFormat="1" applyFont="1" applyBorder="1" applyAlignment="1" applyProtection="1">
      <alignment horizontal="center" vertical="center" wrapText="1"/>
      <protection hidden="1"/>
    </xf>
    <xf numFmtId="0" fontId="0" fillId="0" borderId="7" xfId="0" applyBorder="1" applyAlignment="1" applyProtection="1">
      <alignment horizontal="left" vertical="center" indent="1"/>
      <protection hidden="1"/>
    </xf>
    <xf numFmtId="0" fontId="0" fillId="0" borderId="7" xfId="0" applyBorder="1" applyAlignment="1" applyProtection="1">
      <alignment vertical="center"/>
      <protection hidden="1"/>
    </xf>
    <xf numFmtId="0" fontId="0" fillId="0" borderId="0" xfId="0" applyAlignment="1" applyProtection="1">
      <alignment vertical="center"/>
      <protection hidden="1"/>
    </xf>
    <xf numFmtId="0" fontId="1" fillId="4" borderId="7" xfId="3" applyFill="1" applyBorder="1" applyAlignment="1">
      <alignment horizontal="left" vertical="center" wrapText="1"/>
    </xf>
    <xf numFmtId="2" fontId="1" fillId="4" borderId="7" xfId="3" applyNumberFormat="1" applyFill="1" applyBorder="1" applyAlignment="1" applyProtection="1">
      <alignment horizontal="left" vertical="center" wrapText="1"/>
      <protection hidden="1"/>
    </xf>
    <xf numFmtId="0" fontId="1" fillId="0" borderId="1" xfId="0" applyFont="1" applyBorder="1" applyAlignment="1" applyProtection="1">
      <alignment horizontal="center" vertical="top" wrapText="1"/>
      <protection hidden="1"/>
    </xf>
    <xf numFmtId="0" fontId="1" fillId="0" borderId="1" xfId="0" applyFont="1" applyBorder="1" applyProtection="1">
      <protection hidden="1"/>
    </xf>
    <xf numFmtId="9" fontId="3" fillId="7" borderId="4" xfId="3" applyNumberFormat="1" applyFont="1" applyFill="1" applyBorder="1" applyAlignment="1" applyProtection="1">
      <alignment horizontal="center" vertical="center" wrapText="1"/>
      <protection hidden="1"/>
    </xf>
    <xf numFmtId="9" fontId="3" fillId="7" borderId="9" xfId="3" applyNumberFormat="1" applyFont="1" applyFill="1" applyBorder="1" applyAlignment="1">
      <alignment horizontal="center" vertical="center" wrapText="1"/>
    </xf>
    <xf numFmtId="3" fontId="2" fillId="0" borderId="0" xfId="0" applyNumberFormat="1" applyFont="1" applyAlignment="1" applyProtection="1">
      <alignment horizontal="center"/>
      <protection hidden="1"/>
    </xf>
    <xf numFmtId="3" fontId="81" fillId="0" borderId="0" xfId="0" applyNumberFormat="1" applyFont="1" applyAlignment="1" applyProtection="1">
      <alignment horizontal="center"/>
      <protection hidden="1"/>
    </xf>
    <xf numFmtId="0" fontId="2" fillId="0" borderId="1" xfId="0" applyFont="1" applyBorder="1" applyAlignment="1" applyProtection="1">
      <alignment horizontal="center"/>
      <protection hidden="1"/>
    </xf>
    <xf numFmtId="9" fontId="2" fillId="0" borderId="0" xfId="2" applyFont="1" applyAlignment="1" applyProtection="1">
      <alignment horizontal="center"/>
      <protection hidden="1"/>
    </xf>
    <xf numFmtId="3" fontId="2" fillId="0" borderId="0" xfId="0" applyNumberFormat="1" applyFont="1" applyProtection="1">
      <protection hidden="1"/>
    </xf>
    <xf numFmtId="0" fontId="2" fillId="0" borderId="0" xfId="0" applyFont="1"/>
    <xf numFmtId="9" fontId="0" fillId="0" borderId="4" xfId="2" applyFont="1" applyBorder="1" applyAlignment="1">
      <alignment horizontal="center" vertical="center"/>
    </xf>
    <xf numFmtId="9" fontId="0" fillId="7" borderId="4" xfId="2" applyFont="1" applyFill="1" applyBorder="1" applyAlignment="1">
      <alignment horizontal="center" vertical="center"/>
    </xf>
    <xf numFmtId="4" fontId="10" fillId="7" borderId="7" xfId="3" applyNumberFormat="1" applyFont="1" applyFill="1" applyBorder="1" applyAlignment="1" applyProtection="1">
      <alignment horizontal="center" vertical="center" wrapText="1"/>
      <protection hidden="1"/>
    </xf>
    <xf numFmtId="3" fontId="10" fillId="7" borderId="7" xfId="3" applyNumberFormat="1" applyFont="1" applyFill="1" applyBorder="1" applyAlignment="1" applyProtection="1">
      <alignment horizontal="center" vertical="center" wrapText="1"/>
      <protection hidden="1"/>
    </xf>
    <xf numFmtId="3" fontId="10" fillId="3" borderId="7" xfId="3" applyNumberFormat="1" applyFont="1" applyFill="1" applyBorder="1" applyAlignment="1" applyProtection="1">
      <alignment horizontal="center" vertical="center" wrapText="1"/>
      <protection hidden="1"/>
    </xf>
    <xf numFmtId="3" fontId="10" fillId="7" borderId="4" xfId="3" applyNumberFormat="1" applyFont="1" applyFill="1" applyBorder="1" applyAlignment="1" applyProtection="1">
      <alignment horizontal="center" vertical="center" wrapText="1"/>
      <protection hidden="1"/>
    </xf>
    <xf numFmtId="0" fontId="86" fillId="0" borderId="0" xfId="0" applyFont="1" applyAlignment="1" applyProtection="1">
      <alignment horizontal="center" vertical="top" wrapText="1"/>
      <protection hidden="1"/>
    </xf>
    <xf numFmtId="0" fontId="87" fillId="0" borderId="1" xfId="3" applyFont="1" applyBorder="1" applyAlignment="1" applyProtection="1">
      <alignment horizontal="center" vertical="top" wrapText="1"/>
      <protection hidden="1"/>
    </xf>
    <xf numFmtId="0" fontId="88" fillId="0" borderId="1" xfId="3" applyFont="1" applyBorder="1" applyAlignment="1" applyProtection="1">
      <alignment horizontal="center" vertical="top" wrapText="1"/>
      <protection hidden="1"/>
    </xf>
    <xf numFmtId="0" fontId="86" fillId="0" borderId="1" xfId="0" applyFont="1" applyBorder="1" applyAlignment="1" applyProtection="1">
      <alignment horizontal="center" vertical="top" wrapText="1"/>
      <protection hidden="1"/>
    </xf>
    <xf numFmtId="4" fontId="24" fillId="3" borderId="4" xfId="0" applyNumberFormat="1" applyFont="1" applyFill="1" applyBorder="1" applyAlignment="1" applyProtection="1">
      <alignment horizontal="center" vertical="center" wrapText="1"/>
      <protection hidden="1"/>
    </xf>
    <xf numFmtId="0" fontId="89" fillId="50" borderId="7" xfId="3" applyFont="1" applyFill="1" applyBorder="1" applyAlignment="1">
      <alignment horizontal="center" vertical="center" wrapText="1"/>
    </xf>
    <xf numFmtId="0" fontId="23" fillId="50" borderId="7" xfId="3" applyFont="1" applyFill="1" applyBorder="1" applyAlignment="1">
      <alignment horizontal="center" vertical="center" wrapText="1"/>
    </xf>
    <xf numFmtId="0" fontId="23" fillId="50" borderId="7" xfId="0" applyFont="1" applyFill="1" applyBorder="1" applyAlignment="1">
      <alignment horizontal="center" vertical="center" wrapText="1"/>
    </xf>
    <xf numFmtId="0" fontId="23" fillId="50" borderId="3" xfId="3" applyFont="1" applyFill="1" applyBorder="1" applyAlignment="1">
      <alignment horizontal="center" vertical="center" wrapText="1"/>
    </xf>
    <xf numFmtId="0" fontId="1" fillId="0" borderId="5" xfId="0" applyFont="1" applyBorder="1" applyAlignment="1">
      <alignment vertical="center" wrapText="1"/>
    </xf>
    <xf numFmtId="0" fontId="89" fillId="49" borderId="9" xfId="0" applyFont="1" applyFill="1" applyBorder="1" applyAlignment="1" applyProtection="1">
      <alignment horizontal="center" vertical="center"/>
      <protection hidden="1"/>
    </xf>
    <xf numFmtId="172" fontId="89" fillId="49" borderId="9" xfId="2" applyNumberFormat="1" applyFont="1" applyFill="1" applyBorder="1" applyAlignment="1" applyProtection="1">
      <alignment horizontal="center" vertical="center"/>
      <protection hidden="1"/>
    </xf>
    <xf numFmtId="172" fontId="23" fillId="52" borderId="9" xfId="2" applyNumberFormat="1" applyFont="1" applyFill="1" applyBorder="1" applyAlignment="1" applyProtection="1">
      <alignment horizontal="center" vertical="center" wrapText="1"/>
      <protection hidden="1"/>
    </xf>
    <xf numFmtId="172" fontId="23" fillId="52" borderId="27" xfId="2" applyNumberFormat="1" applyFont="1" applyFill="1" applyBorder="1" applyAlignment="1" applyProtection="1">
      <alignment horizontal="center" vertical="center" wrapText="1"/>
      <protection hidden="1"/>
    </xf>
    <xf numFmtId="0" fontId="23" fillId="0" borderId="0" xfId="0" applyFont="1" applyAlignment="1" applyProtection="1">
      <alignment horizontal="center" vertical="top" wrapText="1"/>
      <protection hidden="1"/>
    </xf>
    <xf numFmtId="0" fontId="23" fillId="0" borderId="1" xfId="0" applyFont="1" applyBorder="1" applyAlignment="1" applyProtection="1">
      <alignment horizontal="center" vertical="top" wrapText="1"/>
      <protection hidden="1"/>
    </xf>
    <xf numFmtId="0" fontId="23" fillId="0" borderId="1" xfId="0" applyFont="1" applyBorder="1" applyProtection="1">
      <protection hidden="1"/>
    </xf>
    <xf numFmtId="3" fontId="23" fillId="53" borderId="4" xfId="0" applyNumberFormat="1" applyFont="1" applyFill="1" applyBorder="1" applyAlignment="1" applyProtection="1">
      <alignment horizontal="center" vertical="center" wrapText="1"/>
      <protection hidden="1"/>
    </xf>
    <xf numFmtId="3" fontId="23" fillId="3" borderId="4" xfId="0" applyNumberFormat="1" applyFont="1" applyFill="1" applyBorder="1" applyAlignment="1" applyProtection="1">
      <alignment horizontal="center" vertical="center" wrapText="1"/>
      <protection hidden="1"/>
    </xf>
    <xf numFmtId="9" fontId="23" fillId="53" borderId="4" xfId="2" applyFont="1" applyFill="1" applyBorder="1" applyAlignment="1" applyProtection="1">
      <alignment horizontal="center" vertical="center" wrapText="1"/>
      <protection hidden="1"/>
    </xf>
    <xf numFmtId="172" fontId="23" fillId="3" borderId="4" xfId="2" applyNumberFormat="1" applyFont="1" applyFill="1" applyBorder="1" applyAlignment="1" applyProtection="1">
      <alignment horizontal="center" vertical="center" wrapText="1"/>
      <protection hidden="1"/>
    </xf>
    <xf numFmtId="172" fontId="23" fillId="3" borderId="5" xfId="2" applyNumberFormat="1" applyFont="1" applyFill="1" applyBorder="1" applyAlignment="1" applyProtection="1">
      <alignment horizontal="center" vertical="center" wrapText="1"/>
      <protection hidden="1"/>
    </xf>
    <xf numFmtId="3" fontId="89" fillId="54" borderId="4" xfId="0" applyNumberFormat="1" applyFont="1" applyFill="1" applyBorder="1" applyAlignment="1" applyProtection="1">
      <alignment horizontal="center" vertical="center" wrapText="1"/>
      <protection hidden="1"/>
    </xf>
    <xf numFmtId="0" fontId="2" fillId="3" borderId="0" xfId="0" applyFont="1" applyFill="1" applyAlignment="1" applyProtection="1">
      <alignment horizontal="center" vertical="top" wrapText="1"/>
      <protection hidden="1"/>
    </xf>
    <xf numFmtId="0" fontId="2" fillId="3" borderId="0" xfId="0" applyFont="1" applyFill="1" applyProtection="1">
      <protection hidden="1"/>
    </xf>
    <xf numFmtId="0" fontId="2" fillId="3" borderId="1" xfId="0" applyFont="1" applyFill="1" applyBorder="1" applyAlignment="1" applyProtection="1">
      <alignment horizontal="center" vertical="top" wrapText="1"/>
      <protection hidden="1"/>
    </xf>
    <xf numFmtId="0" fontId="2" fillId="3" borderId="1" xfId="0" applyFont="1" applyFill="1" applyBorder="1" applyProtection="1">
      <protection hidden="1"/>
    </xf>
    <xf numFmtId="3" fontId="23" fillId="53" borderId="4" xfId="3" applyNumberFormat="1" applyFont="1" applyFill="1" applyBorder="1" applyAlignment="1" applyProtection="1">
      <alignment horizontal="center" vertical="center" wrapText="1"/>
      <protection hidden="1"/>
    </xf>
    <xf numFmtId="10" fontId="86" fillId="0" borderId="0" xfId="0" applyNumberFormat="1" applyFont="1" applyAlignment="1" applyProtection="1">
      <alignment horizontal="center" vertical="top" wrapText="1"/>
      <protection hidden="1"/>
    </xf>
    <xf numFmtId="10" fontId="0" fillId="0" borderId="0" xfId="0" applyNumberFormat="1"/>
    <xf numFmtId="9" fontId="89" fillId="49" borderId="9" xfId="2" applyFont="1" applyFill="1" applyBorder="1" applyAlignment="1" applyProtection="1">
      <alignment horizontal="center" vertical="center"/>
      <protection hidden="1"/>
    </xf>
    <xf numFmtId="0" fontId="3" fillId="4" borderId="3" xfId="3" applyFont="1" applyFill="1" applyBorder="1" applyAlignment="1" applyProtection="1">
      <alignment horizontal="left" wrapText="1"/>
      <protection hidden="1"/>
    </xf>
    <xf numFmtId="0" fontId="79" fillId="0" borderId="1" xfId="3" applyFont="1" applyBorder="1" applyAlignment="1">
      <alignment horizontal="left" vertical="top"/>
    </xf>
    <xf numFmtId="3" fontId="20" fillId="0" borderId="6" xfId="0" applyNumberFormat="1" applyFont="1" applyBorder="1" applyAlignment="1" applyProtection="1">
      <alignment horizontal="center" vertical="center"/>
      <protection hidden="1"/>
    </xf>
    <xf numFmtId="2" fontId="20" fillId="8" borderId="3" xfId="0" applyNumberFormat="1" applyFont="1" applyFill="1" applyBorder="1" applyAlignment="1" applyProtection="1">
      <alignment vertical="center"/>
      <protection hidden="1"/>
    </xf>
    <xf numFmtId="9" fontId="26" fillId="0" borderId="7" xfId="2" applyFont="1" applyBorder="1" applyAlignment="1" applyProtection="1">
      <alignment horizontal="center" vertical="center"/>
      <protection hidden="1"/>
    </xf>
    <xf numFmtId="3" fontId="3" fillId="7" borderId="4" xfId="0" applyNumberFormat="1" applyFont="1" applyFill="1" applyBorder="1" applyAlignment="1" applyProtection="1">
      <alignment horizontal="center" vertical="center" wrapText="1"/>
      <protection hidden="1"/>
    </xf>
    <xf numFmtId="9" fontId="81" fillId="0" borderId="0" xfId="2" applyFont="1" applyAlignment="1" applyProtection="1">
      <alignment horizontal="center" vertical="top" wrapText="1"/>
      <protection hidden="1"/>
    </xf>
    <xf numFmtId="9" fontId="3" fillId="7" borderId="4" xfId="0" applyNumberFormat="1" applyFont="1" applyFill="1" applyBorder="1" applyAlignment="1" applyProtection="1">
      <alignment horizontal="center" vertical="center" wrapText="1"/>
      <protection hidden="1"/>
    </xf>
    <xf numFmtId="3" fontId="89" fillId="54" borderId="4" xfId="3" applyNumberFormat="1" applyFont="1" applyFill="1" applyBorder="1" applyAlignment="1" applyProtection="1">
      <alignment horizontal="center" vertical="center" wrapText="1"/>
      <protection hidden="1"/>
    </xf>
    <xf numFmtId="0" fontId="81" fillId="3" borderId="0" xfId="0" applyFont="1" applyFill="1" applyAlignment="1" applyProtection="1">
      <alignment horizontal="center" vertical="top" wrapText="1"/>
      <protection hidden="1"/>
    </xf>
    <xf numFmtId="0" fontId="81" fillId="3" borderId="1" xfId="0" applyFont="1" applyFill="1" applyBorder="1" applyAlignment="1" applyProtection="1">
      <alignment horizontal="center" vertical="top" wrapText="1"/>
      <protection hidden="1"/>
    </xf>
    <xf numFmtId="9" fontId="89" fillId="54" borderId="4" xfId="2" applyFont="1" applyFill="1" applyBorder="1" applyAlignment="1" applyProtection="1">
      <alignment horizontal="center" vertical="center" wrapText="1"/>
      <protection hidden="1"/>
    </xf>
    <xf numFmtId="0" fontId="90" fillId="0" borderId="0" xfId="0" applyFont="1" applyAlignment="1" applyProtection="1">
      <alignment horizontal="center" vertical="top" wrapText="1"/>
      <protection hidden="1"/>
    </xf>
    <xf numFmtId="0" fontId="3" fillId="0" borderId="1" xfId="0" applyFont="1" applyBorder="1" applyAlignment="1" applyProtection="1">
      <alignment horizontal="center" vertical="top" wrapText="1"/>
      <protection hidden="1"/>
    </xf>
    <xf numFmtId="9" fontId="89" fillId="51" borderId="4" xfId="2" applyFont="1" applyFill="1" applyBorder="1" applyAlignment="1" applyProtection="1">
      <alignment horizontal="center" vertical="center" wrapText="1"/>
      <protection hidden="1"/>
    </xf>
    <xf numFmtId="9" fontId="89" fillId="51" borderId="5" xfId="2" applyFont="1" applyFill="1" applyBorder="1" applyAlignment="1" applyProtection="1">
      <alignment horizontal="center" vertical="center" wrapText="1"/>
      <protection hidden="1"/>
    </xf>
    <xf numFmtId="0" fontId="89" fillId="0" borderId="0" xfId="0" applyFont="1" applyAlignment="1" applyProtection="1">
      <alignment horizontal="center" vertical="top" wrapText="1"/>
      <protection hidden="1"/>
    </xf>
    <xf numFmtId="0" fontId="89" fillId="0" borderId="1" xfId="0" applyFont="1" applyBorder="1" applyAlignment="1" applyProtection="1">
      <alignment horizontal="center" vertical="top" wrapText="1"/>
      <protection hidden="1"/>
    </xf>
    <xf numFmtId="0" fontId="81" fillId="0" borderId="1" xfId="0" applyFont="1" applyBorder="1" applyAlignment="1" applyProtection="1">
      <alignment horizontal="center" vertical="top" wrapText="1"/>
      <protection hidden="1"/>
    </xf>
    <xf numFmtId="4" fontId="91" fillId="53" borderId="4" xfId="0" applyNumberFormat="1" applyFont="1" applyFill="1" applyBorder="1" applyAlignment="1" applyProtection="1">
      <alignment horizontal="center" vertical="center" wrapText="1"/>
      <protection hidden="1"/>
    </xf>
    <xf numFmtId="3" fontId="3" fillId="0" borderId="4" xfId="0" applyNumberFormat="1" applyFont="1" applyBorder="1" applyAlignment="1" applyProtection="1">
      <alignment horizontal="center" vertical="center" wrapText="1"/>
      <protection hidden="1"/>
    </xf>
    <xf numFmtId="0" fontId="81" fillId="0" borderId="0" xfId="0" applyFont="1" applyAlignment="1">
      <alignment horizontal="center" vertical="top" wrapText="1"/>
    </xf>
    <xf numFmtId="0" fontId="3" fillId="0" borderId="0" xfId="0" applyFont="1" applyAlignment="1">
      <alignment horizontal="center" vertical="top" wrapText="1"/>
    </xf>
    <xf numFmtId="3" fontId="26" fillId="7" borderId="4" xfId="0" applyNumberFormat="1" applyFont="1" applyFill="1" applyBorder="1" applyAlignment="1" applyProtection="1">
      <alignment horizontal="right" vertical="center"/>
      <protection hidden="1"/>
    </xf>
    <xf numFmtId="3" fontId="26" fillId="7" borderId="4" xfId="0" applyNumberFormat="1" applyFont="1" applyFill="1" applyBorder="1" applyAlignment="1" applyProtection="1">
      <alignment horizontal="center" vertical="center"/>
      <protection hidden="1"/>
    </xf>
    <xf numFmtId="3" fontId="20" fillId="0" borderId="4" xfId="0" quotePrefix="1" applyNumberFormat="1" applyFont="1" applyBorder="1" applyAlignment="1" applyProtection="1">
      <alignment horizontal="center" vertical="center"/>
      <protection hidden="1"/>
    </xf>
    <xf numFmtId="3" fontId="26" fillId="8" borderId="9" xfId="0" applyNumberFormat="1" applyFont="1" applyFill="1" applyBorder="1" applyAlignment="1" applyProtection="1">
      <alignment horizontal="center" vertical="center"/>
      <protection hidden="1"/>
    </xf>
    <xf numFmtId="0" fontId="3" fillId="0" borderId="0" xfId="0" applyFont="1" applyAlignment="1">
      <alignment horizontal="center"/>
    </xf>
    <xf numFmtId="4" fontId="20" fillId="0" borderId="4" xfId="0" quotePrefix="1" applyNumberFormat="1" applyFont="1" applyBorder="1" applyAlignment="1" applyProtection="1">
      <alignment horizontal="center" vertical="center"/>
      <protection hidden="1"/>
    </xf>
    <xf numFmtId="3" fontId="26" fillId="8" borderId="7" xfId="0" applyNumberFormat="1" applyFont="1" applyFill="1" applyBorder="1" applyAlignment="1" applyProtection="1">
      <alignment horizontal="center" vertical="center"/>
      <protection hidden="1"/>
    </xf>
    <xf numFmtId="3" fontId="26" fillId="8" borderId="4" xfId="0" applyNumberFormat="1" applyFont="1" applyFill="1" applyBorder="1" applyAlignment="1" applyProtection="1">
      <alignment horizontal="center" vertical="center"/>
      <protection hidden="1"/>
    </xf>
    <xf numFmtId="0" fontId="0" fillId="0" borderId="5" xfId="0" applyBorder="1" applyProtection="1">
      <protection hidden="1"/>
    </xf>
    <xf numFmtId="3" fontId="26" fillId="7" borderId="4" xfId="0" applyNumberFormat="1" applyFont="1" applyFill="1" applyBorder="1" applyAlignment="1" applyProtection="1">
      <alignment horizontal="center" vertical="center" wrapText="1"/>
      <protection hidden="1"/>
    </xf>
    <xf numFmtId="167" fontId="20" fillId="0" borderId="4" xfId="0" applyNumberFormat="1" applyFont="1" applyBorder="1" applyAlignment="1" applyProtection="1">
      <alignment horizontal="center" vertical="center" wrapText="1"/>
      <protection hidden="1"/>
    </xf>
    <xf numFmtId="167" fontId="20" fillId="0" borderId="0" xfId="0" applyNumberFormat="1" applyFont="1" applyAlignment="1" applyProtection="1">
      <alignment horizontal="center" vertical="center"/>
      <protection hidden="1"/>
    </xf>
    <xf numFmtId="169" fontId="20" fillId="0" borderId="0" xfId="0" applyNumberFormat="1" applyFont="1" applyAlignment="1" applyProtection="1">
      <alignment horizontal="center" vertical="center"/>
      <protection hidden="1"/>
    </xf>
    <xf numFmtId="0" fontId="16" fillId="0" borderId="1" xfId="3" applyFont="1" applyBorder="1" applyAlignment="1" applyProtection="1">
      <alignment horizontal="center" vertical="center" wrapText="1"/>
      <protection hidden="1"/>
    </xf>
    <xf numFmtId="0" fontId="92" fillId="0" borderId="1" xfId="3" applyFont="1" applyBorder="1" applyAlignment="1" applyProtection="1">
      <alignment horizontal="center" vertical="center" wrapText="1"/>
      <protection hidden="1"/>
    </xf>
    <xf numFmtId="0" fontId="26" fillId="4" borderId="7" xfId="3" applyFont="1" applyFill="1" applyBorder="1" applyAlignment="1">
      <alignment horizontal="center" vertical="center" wrapText="1"/>
    </xf>
    <xf numFmtId="0" fontId="20" fillId="4" borderId="7" xfId="3"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3" xfId="3" applyFont="1" applyFill="1" applyBorder="1" applyAlignment="1">
      <alignment horizontal="center" vertical="center" wrapText="1"/>
    </xf>
    <xf numFmtId="0" fontId="20" fillId="0" borderId="0" xfId="0" applyFont="1" applyAlignment="1" applyProtection="1">
      <alignment vertical="center"/>
      <protection hidden="1"/>
    </xf>
    <xf numFmtId="3" fontId="20" fillId="2" borderId="4" xfId="0" applyNumberFormat="1" applyFont="1" applyFill="1" applyBorder="1" applyAlignment="1" applyProtection="1">
      <alignment horizontal="center" vertical="center"/>
      <protection hidden="1"/>
    </xf>
    <xf numFmtId="3" fontId="0" fillId="2" borderId="4" xfId="0" applyNumberFormat="1" applyFill="1" applyBorder="1" applyAlignment="1" applyProtection="1">
      <alignment horizontal="center" vertical="center"/>
      <protection hidden="1"/>
    </xf>
    <xf numFmtId="0" fontId="0" fillId="0" borderId="0" xfId="0" applyAlignment="1">
      <alignment horizontal="center" vertical="center"/>
    </xf>
    <xf numFmtId="9" fontId="20" fillId="0" borderId="0" xfId="2" applyFont="1" applyAlignment="1" applyProtection="1">
      <alignment horizontal="center" vertical="center"/>
      <protection hidden="1"/>
    </xf>
    <xf numFmtId="0" fontId="20" fillId="0" borderId="0" xfId="0" applyFont="1" applyAlignment="1" applyProtection="1">
      <alignment horizontal="center" vertical="center"/>
      <protection hidden="1"/>
    </xf>
    <xf numFmtId="3" fontId="20" fillId="0" borderId="4" xfId="0" applyNumberFormat="1" applyFont="1" applyBorder="1" applyAlignment="1" applyProtection="1">
      <alignment horizontal="center" vertical="center" wrapText="1"/>
      <protection hidden="1"/>
    </xf>
    <xf numFmtId="0" fontId="91" fillId="51" borderId="4" xfId="0" applyFont="1" applyFill="1" applyBorder="1" applyAlignment="1">
      <alignment horizontal="center" vertical="top" wrapText="1"/>
    </xf>
    <xf numFmtId="0" fontId="24" fillId="0" borderId="4" xfId="0" applyFont="1" applyBorder="1" applyAlignment="1">
      <alignment horizontal="center" vertical="top" wrapText="1"/>
    </xf>
    <xf numFmtId="0" fontId="16" fillId="0" borderId="1" xfId="3" applyFont="1" applyBorder="1" applyAlignment="1" applyProtection="1">
      <alignment horizontal="center" vertical="top" wrapText="1"/>
      <protection hidden="1"/>
    </xf>
    <xf numFmtId="0" fontId="92" fillId="0" borderId="1" xfId="3" applyFont="1" applyBorder="1" applyAlignment="1" applyProtection="1">
      <alignment horizontal="center" vertical="top" wrapText="1"/>
      <protection hidden="1"/>
    </xf>
    <xf numFmtId="0" fontId="20" fillId="0" borderId="5" xfId="3" applyFont="1" applyBorder="1" applyAlignment="1" applyProtection="1">
      <alignment vertical="center" wrapText="1"/>
      <protection hidden="1"/>
    </xf>
    <xf numFmtId="3" fontId="20" fillId="0" borderId="5" xfId="0" applyNumberFormat="1" applyFont="1" applyBorder="1" applyAlignment="1" applyProtection="1">
      <alignment horizontal="center" vertical="center"/>
      <protection hidden="1"/>
    </xf>
    <xf numFmtId="168" fontId="26" fillId="8" borderId="9" xfId="1" applyNumberFormat="1" applyFont="1" applyFill="1" applyBorder="1" applyAlignment="1" applyProtection="1">
      <alignment horizontal="center" vertical="center"/>
      <protection hidden="1"/>
    </xf>
    <xf numFmtId="168" fontId="20" fillId="0" borderId="0" xfId="1" applyNumberFormat="1" applyFont="1" applyBorder="1" applyAlignment="1" applyProtection="1">
      <alignment horizontal="center" vertical="center"/>
      <protection hidden="1"/>
    </xf>
    <xf numFmtId="0" fontId="20" fillId="0" borderId="0" xfId="0" applyFont="1" applyProtection="1">
      <protection hidden="1"/>
    </xf>
    <xf numFmtId="0" fontId="20" fillId="0" borderId="4" xfId="0" applyFont="1" applyBorder="1" applyAlignment="1" applyProtection="1">
      <alignment horizontal="center" vertical="center"/>
      <protection hidden="1"/>
    </xf>
    <xf numFmtId="1" fontId="20" fillId="0" borderId="4" xfId="0" applyNumberFormat="1"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1" fontId="20" fillId="0" borderId="5" xfId="0" applyNumberFormat="1" applyFont="1" applyBorder="1" applyAlignment="1" applyProtection="1">
      <alignment horizontal="center" vertical="center"/>
      <protection hidden="1"/>
    </xf>
    <xf numFmtId="0" fontId="20" fillId="0" borderId="7" xfId="0" applyFont="1" applyBorder="1" applyAlignment="1" applyProtection="1">
      <alignment horizontal="center" vertical="center"/>
      <protection hidden="1"/>
    </xf>
    <xf numFmtId="1" fontId="20" fillId="0" borderId="7" xfId="0" applyNumberFormat="1" applyFont="1" applyBorder="1" applyAlignment="1" applyProtection="1">
      <alignment horizontal="center" vertical="center"/>
      <protection hidden="1"/>
    </xf>
    <xf numFmtId="1" fontId="26" fillId="7" borderId="4" xfId="0" applyNumberFormat="1" applyFont="1" applyFill="1" applyBorder="1" applyAlignment="1" applyProtection="1">
      <alignment horizontal="center" vertical="center"/>
      <protection hidden="1"/>
    </xf>
    <xf numFmtId="1" fontId="20" fillId="0" borderId="4" xfId="0" applyNumberFormat="1" applyFont="1" applyBorder="1" applyAlignment="1">
      <alignment horizontal="center" vertical="center"/>
    </xf>
    <xf numFmtId="3" fontId="20" fillId="0" borderId="4" xfId="0" applyNumberFormat="1"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1" fontId="20" fillId="0" borderId="5" xfId="0" applyNumberFormat="1" applyFont="1" applyBorder="1" applyAlignment="1">
      <alignment horizontal="center" vertical="center"/>
    </xf>
    <xf numFmtId="0" fontId="20" fillId="0" borderId="7" xfId="0" applyFont="1" applyBorder="1" applyAlignment="1">
      <alignment horizontal="center" vertical="center"/>
    </xf>
    <xf numFmtId="1" fontId="20" fillId="0" borderId="7" xfId="0" applyNumberFormat="1" applyFont="1" applyBorder="1" applyAlignment="1">
      <alignment horizontal="center" vertical="center"/>
    </xf>
    <xf numFmtId="0" fontId="26" fillId="0" borderId="4" xfId="0" applyFont="1" applyBorder="1" applyAlignment="1">
      <alignment horizontal="center" vertical="center"/>
    </xf>
    <xf numFmtId="3" fontId="20" fillId="0" borderId="4" xfId="1" applyNumberFormat="1" applyFont="1" applyFill="1" applyBorder="1" applyAlignment="1">
      <alignment horizontal="center" vertical="center"/>
    </xf>
    <xf numFmtId="3" fontId="26" fillId="8" borderId="9" xfId="0" applyNumberFormat="1" applyFont="1" applyFill="1" applyBorder="1" applyAlignment="1" applyProtection="1">
      <alignment horizontal="center" vertical="center" wrapText="1"/>
      <protection hidden="1"/>
    </xf>
    <xf numFmtId="3" fontId="20" fillId="0" borderId="0" xfId="0" applyNumberFormat="1" applyFont="1" applyProtection="1">
      <protection hidden="1"/>
    </xf>
    <xf numFmtId="0" fontId="26" fillId="4" borderId="3" xfId="3" applyFont="1" applyFill="1" applyBorder="1" applyAlignment="1">
      <alignment horizontal="center" vertical="center" wrapText="1"/>
    </xf>
    <xf numFmtId="0" fontId="20" fillId="4" borderId="3" xfId="0" applyFont="1" applyFill="1" applyBorder="1" applyAlignment="1">
      <alignment horizontal="center" vertical="center" wrapText="1"/>
    </xf>
    <xf numFmtId="1" fontId="26" fillId="4" borderId="7" xfId="3" applyNumberFormat="1" applyFont="1" applyFill="1" applyBorder="1" applyAlignment="1">
      <alignment horizontal="center" vertical="center" wrapText="1"/>
    </xf>
    <xf numFmtId="3" fontId="26" fillId="7" borderId="7" xfId="0" applyNumberFormat="1" applyFont="1" applyFill="1" applyBorder="1" applyAlignment="1" applyProtection="1">
      <alignment horizontal="center" vertical="center"/>
      <protection hidden="1"/>
    </xf>
    <xf numFmtId="168" fontId="0" fillId="0" borderId="0" xfId="0" applyNumberFormat="1"/>
    <xf numFmtId="3" fontId="93" fillId="7" borderId="4" xfId="52" applyNumberFormat="1" applyFont="1" applyFill="1" applyBorder="1" applyAlignment="1">
      <alignment horizontal="center" vertical="center" wrapText="1"/>
    </xf>
    <xf numFmtId="0" fontId="3" fillId="0" borderId="7" xfId="0" applyFont="1" applyBorder="1" applyAlignment="1" applyProtection="1">
      <alignment vertical="center"/>
      <protection hidden="1"/>
    </xf>
    <xf numFmtId="3" fontId="26" fillId="4" borderId="7" xfId="3" applyNumberFormat="1" applyFont="1" applyFill="1" applyBorder="1" applyAlignment="1">
      <alignment horizontal="center" vertical="center" wrapText="1"/>
    </xf>
    <xf numFmtId="10" fontId="26" fillId="7" borderId="4" xfId="0" applyNumberFormat="1" applyFont="1" applyFill="1" applyBorder="1" applyAlignment="1" applyProtection="1">
      <alignment horizontal="center" vertical="center"/>
      <protection hidden="1"/>
    </xf>
    <xf numFmtId="3" fontId="3" fillId="8" borderId="9" xfId="0" applyNumberFormat="1" applyFont="1" applyFill="1" applyBorder="1" applyAlignment="1">
      <alignment horizontal="center" vertical="center"/>
    </xf>
    <xf numFmtId="0" fontId="3" fillId="0" borderId="4" xfId="0" applyFont="1" applyBorder="1" applyAlignment="1" applyProtection="1">
      <alignment vertical="center" wrapText="1"/>
      <protection hidden="1"/>
    </xf>
    <xf numFmtId="167" fontId="26" fillId="7" borderId="4" xfId="0" applyNumberFormat="1" applyFont="1" applyFill="1" applyBorder="1" applyAlignment="1" applyProtection="1">
      <alignment horizontal="center" vertical="center" wrapText="1"/>
      <protection hidden="1"/>
    </xf>
    <xf numFmtId="9" fontId="3" fillId="7" borderId="4" xfId="2" applyFont="1" applyFill="1" applyBorder="1" applyAlignment="1" applyProtection="1">
      <alignment horizontal="center" vertical="center" wrapText="1"/>
      <protection hidden="1"/>
    </xf>
    <xf numFmtId="9" fontId="3" fillId="3" borderId="4" xfId="2" applyFont="1" applyFill="1" applyBorder="1" applyAlignment="1" applyProtection="1">
      <alignment horizontal="center" vertical="center" wrapText="1"/>
      <protection hidden="1"/>
    </xf>
    <xf numFmtId="3" fontId="3" fillId="7" borderId="4" xfId="0" applyNumberFormat="1" applyFont="1" applyFill="1" applyBorder="1" applyAlignment="1">
      <alignment horizontal="center" vertical="center"/>
    </xf>
    <xf numFmtId="9" fontId="26" fillId="7" borderId="4" xfId="0" applyNumberFormat="1" applyFont="1" applyFill="1" applyBorder="1" applyAlignment="1" applyProtection="1">
      <alignment horizontal="center" vertical="center" wrapText="1"/>
      <protection hidden="1"/>
    </xf>
    <xf numFmtId="9" fontId="20" fillId="0" borderId="4" xfId="0" applyNumberFormat="1" applyFont="1" applyBorder="1" applyAlignment="1" applyProtection="1">
      <alignment horizontal="center" vertical="center" wrapText="1"/>
      <protection hidden="1"/>
    </xf>
    <xf numFmtId="9" fontId="10" fillId="7" borderId="4" xfId="3" applyNumberFormat="1" applyFont="1" applyFill="1" applyBorder="1" applyAlignment="1" applyProtection="1">
      <alignment horizontal="center" vertical="center" wrapText="1"/>
      <protection hidden="1"/>
    </xf>
    <xf numFmtId="3" fontId="26" fillId="0" borderId="4" xfId="0" applyNumberFormat="1" applyFont="1" applyBorder="1" applyAlignment="1" applyProtection="1">
      <alignment horizontal="center" vertical="center"/>
      <protection hidden="1"/>
    </xf>
    <xf numFmtId="3" fontId="26" fillId="0" borderId="6" xfId="0" applyNumberFormat="1" applyFont="1" applyBorder="1" applyAlignment="1" applyProtection="1">
      <alignment horizontal="center" vertical="center"/>
      <protection hidden="1"/>
    </xf>
    <xf numFmtId="3" fontId="0" fillId="0" borderId="4" xfId="0" applyNumberFormat="1" applyBorder="1" applyAlignment="1" applyProtection="1">
      <alignment horizontal="center" vertical="center"/>
      <protection hidden="1"/>
    </xf>
    <xf numFmtId="9" fontId="3" fillId="7" borderId="4" xfId="2" applyFont="1" applyFill="1" applyBorder="1" applyAlignment="1">
      <alignment horizontal="center" vertical="center" wrapText="1"/>
    </xf>
    <xf numFmtId="3" fontId="26" fillId="7" borderId="6" xfId="0" applyNumberFormat="1"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20" fillId="3" borderId="0" xfId="0" applyFont="1" applyFill="1"/>
    <xf numFmtId="0" fontId="3" fillId="3" borderId="0" xfId="0" applyFont="1" applyFill="1"/>
    <xf numFmtId="0" fontId="26" fillId="4" borderId="9" xfId="3" applyFont="1" applyFill="1" applyBorder="1" applyAlignment="1">
      <alignment horizontal="left" vertical="center" wrapText="1"/>
    </xf>
    <xf numFmtId="0" fontId="0" fillId="3" borderId="1" xfId="0" applyFill="1" applyBorder="1"/>
    <xf numFmtId="0" fontId="10" fillId="7" borderId="9" xfId="3" applyFont="1" applyFill="1" applyBorder="1" applyAlignment="1" applyProtection="1">
      <alignment horizontal="left" vertical="center" wrapText="1"/>
      <protection hidden="1"/>
    </xf>
    <xf numFmtId="0" fontId="0" fillId="3" borderId="0" xfId="0" applyFill="1" applyAlignment="1">
      <alignment horizontal="left" vertical="center"/>
    </xf>
    <xf numFmtId="0" fontId="9" fillId="7" borderId="4" xfId="3" applyFont="1" applyFill="1" applyBorder="1" applyAlignment="1" applyProtection="1">
      <alignment horizontal="left" vertical="center" wrapText="1"/>
      <protection hidden="1"/>
    </xf>
    <xf numFmtId="0" fontId="20" fillId="3" borderId="0" xfId="0" applyFont="1" applyFill="1" applyAlignment="1">
      <alignment horizontal="left" vertical="center"/>
    </xf>
    <xf numFmtId="0" fontId="10" fillId="0" borderId="5" xfId="3" applyFont="1" applyBorder="1" applyAlignment="1" applyProtection="1">
      <alignment horizontal="left" vertical="center" wrapText="1"/>
      <protection hidden="1"/>
    </xf>
    <xf numFmtId="0" fontId="9" fillId="7" borderId="5" xfId="3" applyFont="1" applyFill="1" applyBorder="1" applyAlignment="1" applyProtection="1">
      <alignment horizontal="left" vertical="center" wrapText="1"/>
      <protection hidden="1"/>
    </xf>
    <xf numFmtId="0" fontId="9" fillId="0" borderId="5" xfId="3" applyFont="1" applyBorder="1" applyAlignment="1" applyProtection="1">
      <alignment horizontal="left" vertical="center" wrapText="1"/>
      <protection hidden="1"/>
    </xf>
    <xf numFmtId="170" fontId="0" fillId="0" borderId="0" xfId="1" applyNumberFormat="1" applyFont="1"/>
    <xf numFmtId="0" fontId="95" fillId="0" borderId="0" xfId="0" applyFont="1"/>
    <xf numFmtId="3" fontId="96" fillId="7" borderId="4" xfId="3" applyNumberFormat="1" applyFont="1" applyFill="1" applyBorder="1" applyAlignment="1" applyProtection="1">
      <alignment horizontal="center" vertical="center" wrapText="1"/>
      <protection hidden="1"/>
    </xf>
    <xf numFmtId="9" fontId="0" fillId="0" borderId="0" xfId="0" applyNumberFormat="1"/>
    <xf numFmtId="3" fontId="10" fillId="7" borderId="7" xfId="1" applyNumberFormat="1" applyFont="1" applyFill="1" applyBorder="1" applyAlignment="1" applyProtection="1">
      <alignment horizontal="center" vertical="center" wrapText="1"/>
      <protection hidden="1"/>
    </xf>
    <xf numFmtId="3" fontId="0" fillId="7" borderId="0" xfId="1" applyNumberFormat="1" applyFont="1" applyFill="1" applyAlignment="1">
      <alignment horizontal="center" vertical="center" wrapText="1"/>
    </xf>
    <xf numFmtId="9" fontId="10" fillId="7" borderId="7" xfId="3" applyNumberFormat="1" applyFont="1" applyFill="1" applyBorder="1" applyAlignment="1" applyProtection="1">
      <alignment horizontal="center" vertical="center" wrapText="1"/>
      <protection hidden="1"/>
    </xf>
    <xf numFmtId="0" fontId="1" fillId="0" borderId="4" xfId="52" applyBorder="1" applyAlignment="1">
      <alignment vertical="center" wrapText="1"/>
    </xf>
    <xf numFmtId="0" fontId="3" fillId="0" borderId="4" xfId="0" applyFont="1" applyBorder="1" applyAlignment="1">
      <alignment horizontal="left" vertical="center"/>
    </xf>
    <xf numFmtId="3" fontId="20" fillId="0" borderId="4" xfId="0" applyNumberFormat="1" applyFont="1" applyBorder="1" applyAlignment="1">
      <alignment horizontal="center" vertical="center" wrapText="1"/>
    </xf>
    <xf numFmtId="9" fontId="26" fillId="7" borderId="4" xfId="0" applyNumberFormat="1" applyFont="1" applyFill="1" applyBorder="1" applyAlignment="1">
      <alignment horizontal="center" vertical="center" wrapText="1"/>
    </xf>
    <xf numFmtId="1" fontId="20" fillId="0" borderId="4" xfId="0" applyNumberFormat="1" applyFont="1" applyBorder="1" applyAlignment="1">
      <alignment horizontal="center" vertical="center" wrapText="1"/>
    </xf>
    <xf numFmtId="0" fontId="3" fillId="56" borderId="9" xfId="0" applyFont="1" applyFill="1" applyBorder="1" applyAlignment="1" applyProtection="1">
      <alignment horizontal="left" vertical="center"/>
      <protection hidden="1"/>
    </xf>
    <xf numFmtId="9" fontId="89" fillId="55" borderId="9" xfId="2" applyFont="1" applyFill="1" applyBorder="1" applyAlignment="1" applyProtection="1">
      <alignment horizontal="center" vertical="center"/>
      <protection hidden="1"/>
    </xf>
    <xf numFmtId="9" fontId="91" fillId="51" borderId="4" xfId="2" applyFont="1" applyFill="1" applyBorder="1" applyAlignment="1" applyProtection="1">
      <alignment horizontal="center" vertical="center" wrapText="1"/>
      <protection hidden="1"/>
    </xf>
    <xf numFmtId="9" fontId="24" fillId="0" borderId="4" xfId="2" applyFont="1" applyBorder="1" applyAlignment="1" applyProtection="1">
      <alignment horizontal="center" vertical="center" wrapText="1"/>
      <protection hidden="1"/>
    </xf>
    <xf numFmtId="9" fontId="1" fillId="0" borderId="4" xfId="2" applyFont="1" applyBorder="1" applyAlignment="1" applyProtection="1">
      <alignment horizontal="center" vertical="center" wrapText="1"/>
      <protection hidden="1"/>
    </xf>
    <xf numFmtId="9" fontId="3" fillId="7" borderId="6" xfId="2" applyFont="1" applyFill="1" applyBorder="1" applyAlignment="1" applyProtection="1">
      <alignment horizontal="center" vertical="center" wrapText="1"/>
      <protection hidden="1"/>
    </xf>
    <xf numFmtId="9" fontId="1" fillId="0" borderId="6" xfId="2" applyFont="1" applyBorder="1" applyAlignment="1" applyProtection="1">
      <alignment horizontal="center" vertical="center" wrapText="1"/>
      <protection hidden="1"/>
    </xf>
    <xf numFmtId="1" fontId="89" fillId="55" borderId="9" xfId="1" applyNumberFormat="1" applyFont="1" applyFill="1" applyBorder="1" applyAlignment="1" applyProtection="1">
      <alignment horizontal="center" vertical="center"/>
      <protection hidden="1"/>
    </xf>
    <xf numFmtId="3" fontId="26" fillId="3" borderId="4" xfId="0" applyNumberFormat="1" applyFont="1" applyFill="1" applyBorder="1" applyAlignment="1" applyProtection="1">
      <alignment horizontal="center" vertical="center"/>
      <protection hidden="1"/>
    </xf>
    <xf numFmtId="2" fontId="0" fillId="0" borderId="0" xfId="0" applyNumberFormat="1" applyAlignment="1" applyProtection="1">
      <alignment vertical="center"/>
      <protection hidden="1"/>
    </xf>
    <xf numFmtId="9" fontId="26" fillId="0" borderId="0" xfId="2" applyFont="1" applyBorder="1" applyAlignment="1" applyProtection="1">
      <alignment horizontal="center" vertical="center"/>
      <protection hidden="1"/>
    </xf>
    <xf numFmtId="3" fontId="10" fillId="7" borderId="4" xfId="1" applyNumberFormat="1" applyFont="1" applyFill="1" applyBorder="1" applyAlignment="1" applyProtection="1">
      <alignment horizontal="center" vertical="center" wrapText="1"/>
      <protection hidden="1"/>
    </xf>
    <xf numFmtId="0" fontId="3" fillId="7" borderId="0" xfId="3" applyFont="1" applyFill="1" applyAlignment="1">
      <alignment horizontal="center" wrapText="1"/>
    </xf>
    <xf numFmtId="0" fontId="1" fillId="0" borderId="4" xfId="0" applyFont="1" applyBorder="1" applyAlignment="1">
      <alignment horizontal="left" vertical="center" wrapText="1"/>
    </xf>
    <xf numFmtId="0" fontId="3" fillId="0" borderId="0" xfId="0" applyFont="1" applyAlignment="1">
      <alignment horizontal="left" vertical="center" wrapText="1"/>
    </xf>
    <xf numFmtId="0" fontId="81" fillId="0" borderId="0" xfId="0" applyFont="1"/>
    <xf numFmtId="3" fontId="24" fillId="0" borderId="0" xfId="0" applyNumberFormat="1" applyFont="1" applyAlignment="1">
      <alignment horizontal="center" vertical="center" wrapText="1"/>
    </xf>
    <xf numFmtId="0" fontId="3" fillId="57" borderId="2" xfId="0" applyFont="1" applyFill="1" applyBorder="1" applyAlignment="1" applyProtection="1">
      <alignment horizontal="left" vertical="center"/>
      <protection hidden="1"/>
    </xf>
    <xf numFmtId="3" fontId="26" fillId="57" borderId="0" xfId="0" applyNumberFormat="1" applyFont="1" applyFill="1" applyAlignment="1" applyProtection="1">
      <alignment horizontal="center" vertical="center"/>
      <protection hidden="1"/>
    </xf>
    <xf numFmtId="0" fontId="3" fillId="7" borderId="7" xfId="0" applyFont="1" applyFill="1" applyBorder="1" applyAlignment="1" applyProtection="1">
      <alignment horizontal="left" vertical="center"/>
      <protection hidden="1"/>
    </xf>
    <xf numFmtId="9" fontId="26" fillId="0" borderId="4" xfId="0" applyNumberFormat="1" applyFont="1" applyBorder="1" applyAlignment="1">
      <alignment horizontal="center" vertical="center" wrapText="1"/>
    </xf>
    <xf numFmtId="3" fontId="3" fillId="7" borderId="4" xfId="2" applyNumberFormat="1" applyFont="1" applyFill="1" applyBorder="1" applyAlignment="1">
      <alignment horizontal="center" vertical="center" wrapText="1"/>
    </xf>
    <xf numFmtId="9" fontId="0" fillId="0" borderId="7" xfId="2" applyFont="1" applyFill="1" applyBorder="1" applyAlignment="1">
      <alignment horizontal="center" vertical="center" wrapText="1"/>
    </xf>
    <xf numFmtId="0" fontId="15" fillId="0" borderId="0" xfId="0" applyFont="1" applyAlignment="1">
      <alignment horizontal="left" vertical="top" wrapText="1"/>
    </xf>
    <xf numFmtId="0" fontId="3" fillId="8" borderId="9" xfId="0" applyFont="1" applyFill="1" applyBorder="1" applyAlignment="1" applyProtection="1">
      <alignment vertical="center" wrapText="1"/>
      <protection hidden="1"/>
    </xf>
    <xf numFmtId="9" fontId="3" fillId="0" borderId="4" xfId="2" applyFont="1" applyFill="1" applyBorder="1" applyAlignment="1">
      <alignment horizontal="center" vertical="center" wrapText="1"/>
    </xf>
    <xf numFmtId="0" fontId="3" fillId="7" borderId="35" xfId="53" applyFont="1" applyFill="1" applyBorder="1" applyAlignment="1">
      <alignment horizontal="left" vertical="center" wrapText="1" indent="1"/>
    </xf>
    <xf numFmtId="0" fontId="55" fillId="7" borderId="0" xfId="53" applyFont="1" applyFill="1" applyAlignment="1">
      <alignment horizontal="left" vertical="center" wrapText="1" indent="1"/>
    </xf>
    <xf numFmtId="0" fontId="55" fillId="7" borderId="37" xfId="53" applyFont="1" applyFill="1" applyBorder="1" applyAlignment="1">
      <alignment horizontal="left" vertical="center" wrapText="1" indent="1"/>
    </xf>
    <xf numFmtId="0" fontId="55" fillId="7" borderId="35" xfId="53" applyFont="1" applyFill="1" applyBorder="1" applyAlignment="1">
      <alignment horizontal="left" vertical="center" wrapText="1" indent="1"/>
    </xf>
    <xf numFmtId="0" fontId="26" fillId="7" borderId="43" xfId="53" applyFont="1" applyFill="1" applyBorder="1" applyAlignment="1">
      <alignment horizontal="center" vertical="center"/>
    </xf>
    <xf numFmtId="0" fontId="20" fillId="7" borderId="43" xfId="53" applyFont="1" applyFill="1" applyBorder="1" applyAlignment="1">
      <alignment horizontal="center" vertical="center"/>
    </xf>
    <xf numFmtId="0" fontId="20" fillId="7" borderId="0" xfId="53" applyFont="1" applyFill="1" applyAlignment="1">
      <alignment horizontal="center" vertical="center"/>
    </xf>
    <xf numFmtId="0" fontId="20" fillId="7" borderId="37" xfId="53" applyFont="1" applyFill="1" applyBorder="1" applyAlignment="1">
      <alignment horizontal="center" vertical="center"/>
    </xf>
    <xf numFmtId="0" fontId="20" fillId="7" borderId="35" xfId="53" applyFont="1" applyFill="1" applyBorder="1" applyAlignment="1">
      <alignment horizontal="center" vertical="center"/>
    </xf>
    <xf numFmtId="0" fontId="9" fillId="0" borderId="43" xfId="53" applyFont="1" applyBorder="1" applyAlignment="1">
      <alignment horizontal="center" vertical="center" wrapText="1"/>
    </xf>
    <xf numFmtId="0" fontId="9" fillId="0" borderId="35" xfId="53" applyFont="1" applyBorder="1" applyAlignment="1">
      <alignment horizontal="center" vertical="center" wrapText="1"/>
    </xf>
    <xf numFmtId="0" fontId="0" fillId="0" borderId="0" xfId="0" applyAlignment="1">
      <alignment horizontal="left"/>
    </xf>
    <xf numFmtId="0" fontId="9" fillId="0" borderId="43" xfId="53" applyFont="1" applyBorder="1" applyAlignment="1">
      <alignment horizontal="center" vertical="top" wrapText="1"/>
    </xf>
    <xf numFmtId="0" fontId="9" fillId="0" borderId="35" xfId="53" applyFont="1" applyBorder="1" applyAlignment="1">
      <alignment horizontal="center" vertical="top" wrapText="1"/>
    </xf>
    <xf numFmtId="0" fontId="0" fillId="0" borderId="35" xfId="53" applyFont="1" applyBorder="1" applyAlignment="1">
      <alignment horizontal="left" vertical="center" wrapText="1" indent="1"/>
    </xf>
    <xf numFmtId="0" fontId="20" fillId="7" borderId="38" xfId="53" applyFont="1" applyFill="1" applyBorder="1" applyAlignment="1">
      <alignment horizontal="center" vertical="center" wrapText="1"/>
    </xf>
    <xf numFmtId="9" fontId="0" fillId="3" borderId="0" xfId="2" applyFont="1" applyFill="1" applyBorder="1" applyAlignment="1">
      <alignment vertical="center"/>
    </xf>
    <xf numFmtId="0" fontId="0" fillId="0" borderId="0" xfId="0" applyAlignment="1">
      <alignment wrapText="1"/>
    </xf>
    <xf numFmtId="0" fontId="3" fillId="7" borderId="39" xfId="53" applyFont="1" applyFill="1" applyBorder="1" applyAlignment="1">
      <alignment vertical="center" wrapText="1"/>
    </xf>
    <xf numFmtId="0" fontId="9" fillId="0" borderId="0" xfId="53" applyFont="1" applyAlignment="1">
      <alignment horizontal="center" vertical="center" wrapText="1"/>
    </xf>
    <xf numFmtId="44" fontId="0" fillId="3" borderId="35" xfId="500" applyFont="1" applyFill="1" applyBorder="1" applyAlignment="1">
      <alignment horizontal="center" vertical="center" wrapText="1"/>
    </xf>
    <xf numFmtId="2" fontId="43" fillId="0" borderId="4" xfId="0" applyNumberFormat="1" applyFont="1" applyBorder="1" applyAlignment="1" applyProtection="1">
      <alignment horizontal="center" vertical="center" wrapText="1"/>
      <protection hidden="1"/>
    </xf>
    <xf numFmtId="2" fontId="20" fillId="0" borderId="4" xfId="0" applyNumberFormat="1" applyFont="1" applyBorder="1" applyAlignment="1" applyProtection="1">
      <alignment horizontal="center" vertical="center" wrapText="1"/>
      <protection hidden="1"/>
    </xf>
    <xf numFmtId="2" fontId="20" fillId="0" borderId="5" xfId="0" applyNumberFormat="1" applyFont="1" applyBorder="1" applyAlignment="1" applyProtection="1">
      <alignment horizontal="center" vertical="center" wrapText="1"/>
      <protection hidden="1"/>
    </xf>
    <xf numFmtId="173" fontId="20" fillId="0" borderId="4" xfId="0" applyNumberFormat="1" applyFont="1" applyBorder="1" applyAlignment="1" applyProtection="1">
      <alignment horizontal="center" vertical="center"/>
      <protection hidden="1"/>
    </xf>
    <xf numFmtId="173" fontId="20" fillId="0" borderId="6" xfId="0" applyNumberFormat="1" applyFont="1" applyBorder="1" applyAlignment="1" applyProtection="1">
      <alignment horizontal="center" vertical="center"/>
      <protection hidden="1"/>
    </xf>
    <xf numFmtId="0" fontId="20" fillId="7" borderId="49" xfId="53" applyFont="1" applyFill="1" applyBorder="1" applyAlignment="1">
      <alignment horizontal="center" vertical="center" wrapText="1"/>
    </xf>
    <xf numFmtId="9" fontId="0" fillId="0" borderId="4" xfId="2" applyFont="1" applyFill="1" applyBorder="1" applyAlignment="1">
      <alignment horizontal="center" vertical="center"/>
    </xf>
    <xf numFmtId="9" fontId="0" fillId="0" borderId="5" xfId="2" applyFont="1" applyFill="1" applyBorder="1" applyAlignment="1">
      <alignment horizontal="center" vertical="center"/>
    </xf>
    <xf numFmtId="173" fontId="0" fillId="0" borderId="52" xfId="1" applyNumberFormat="1" applyFont="1" applyFill="1" applyBorder="1" applyAlignment="1">
      <alignment horizontal="center" vertical="center"/>
    </xf>
    <xf numFmtId="0" fontId="9" fillId="0" borderId="0" xfId="53" applyFont="1" applyAlignment="1">
      <alignment horizontal="center" vertical="top" wrapText="1"/>
    </xf>
    <xf numFmtId="0" fontId="97" fillId="3" borderId="0" xfId="0" applyFont="1" applyFill="1"/>
    <xf numFmtId="0" fontId="97" fillId="0" borderId="0" xfId="0" applyFont="1"/>
    <xf numFmtId="0" fontId="20" fillId="7" borderId="56" xfId="53" applyFont="1" applyFill="1" applyBorder="1" applyAlignment="1">
      <alignment horizontal="center" vertical="center"/>
    </xf>
    <xf numFmtId="0" fontId="9" fillId="0" borderId="56" xfId="53" applyFont="1" applyBorder="1" applyAlignment="1">
      <alignment horizontal="center" vertical="center" wrapText="1"/>
    </xf>
    <xf numFmtId="0" fontId="9" fillId="0" borderId="56" xfId="53" applyFont="1" applyBorder="1" applyAlignment="1">
      <alignment horizontal="center" vertical="top" wrapText="1"/>
    </xf>
    <xf numFmtId="0" fontId="3" fillId="7" borderId="59" xfId="53" applyFont="1" applyFill="1" applyBorder="1" applyAlignment="1">
      <alignment horizontal="left" vertical="center" wrapText="1" indent="1"/>
    </xf>
    <xf numFmtId="0" fontId="55" fillId="7" borderId="60" xfId="53" applyFont="1" applyFill="1" applyBorder="1" applyAlignment="1">
      <alignment horizontal="left" vertical="center" wrapText="1" indent="1"/>
    </xf>
    <xf numFmtId="0" fontId="55" fillId="7" borderId="58" xfId="53" applyFont="1" applyFill="1" applyBorder="1" applyAlignment="1">
      <alignment horizontal="left" vertical="center" wrapText="1" indent="1"/>
    </xf>
    <xf numFmtId="0" fontId="55" fillId="7" borderId="59" xfId="53" applyFont="1" applyFill="1" applyBorder="1" applyAlignment="1">
      <alignment horizontal="left" vertical="center" wrapText="1" indent="1"/>
    </xf>
    <xf numFmtId="0" fontId="3" fillId="7" borderId="61" xfId="53" applyFont="1" applyFill="1" applyBorder="1" applyAlignment="1">
      <alignment horizontal="left" vertical="center" wrapText="1" indent="1"/>
    </xf>
    <xf numFmtId="0" fontId="97" fillId="3" borderId="0" xfId="0" applyFont="1" applyFill="1" applyAlignment="1">
      <alignment wrapText="1"/>
    </xf>
    <xf numFmtId="0" fontId="0" fillId="3" borderId="0" xfId="0" applyFill="1" applyAlignment="1">
      <alignment wrapText="1"/>
    </xf>
    <xf numFmtId="0" fontId="3" fillId="7" borderId="65" xfId="53" applyFont="1" applyFill="1" applyBorder="1" applyAlignment="1">
      <alignment vertical="center" wrapText="1"/>
    </xf>
    <xf numFmtId="0" fontId="26" fillId="7" borderId="56" xfId="53" applyFont="1" applyFill="1" applyBorder="1" applyAlignment="1">
      <alignment horizontal="center" vertical="center"/>
    </xf>
    <xf numFmtId="173" fontId="20" fillId="0" borderId="69" xfId="0" applyNumberFormat="1" applyFont="1" applyBorder="1" applyAlignment="1" applyProtection="1">
      <alignment horizontal="center" vertical="center"/>
      <protection hidden="1"/>
    </xf>
    <xf numFmtId="173" fontId="20" fillId="0" borderId="70" xfId="0" applyNumberFormat="1" applyFont="1" applyBorder="1" applyAlignment="1" applyProtection="1">
      <alignment horizontal="center" vertical="center"/>
      <protection hidden="1"/>
    </xf>
    <xf numFmtId="9" fontId="0" fillId="0" borderId="71" xfId="2" applyFont="1" applyFill="1" applyBorder="1" applyAlignment="1">
      <alignment horizontal="center" vertical="center"/>
    </xf>
    <xf numFmtId="9" fontId="0" fillId="0" borderId="69" xfId="2" applyFont="1" applyFill="1" applyBorder="1" applyAlignment="1">
      <alignment horizontal="center" vertical="center"/>
    </xf>
    <xf numFmtId="173" fontId="0" fillId="3" borderId="0" xfId="53" applyNumberFormat="1" applyFont="1" applyFill="1" applyAlignment="1">
      <alignment vertical="center" wrapText="1"/>
    </xf>
    <xf numFmtId="0" fontId="0" fillId="3" borderId="0" xfId="53" applyFont="1" applyFill="1" applyAlignment="1">
      <alignment vertical="center" wrapText="1"/>
    </xf>
    <xf numFmtId="9" fontId="0" fillId="0" borderId="6" xfId="2" applyFont="1" applyFill="1" applyBorder="1" applyAlignment="1">
      <alignment horizontal="center" vertical="center"/>
    </xf>
    <xf numFmtId="9" fontId="0" fillId="0" borderId="70" xfId="2" applyFont="1" applyFill="1" applyBorder="1" applyAlignment="1">
      <alignment horizontal="center" vertical="center"/>
    </xf>
    <xf numFmtId="2" fontId="20" fillId="0" borderId="6" xfId="0" applyNumberFormat="1" applyFont="1" applyBorder="1" applyAlignment="1" applyProtection="1">
      <alignment horizontal="center" vertical="center" wrapText="1"/>
      <protection hidden="1"/>
    </xf>
    <xf numFmtId="173" fontId="26" fillId="7" borderId="74" xfId="0" applyNumberFormat="1" applyFont="1" applyFill="1" applyBorder="1" applyAlignment="1" applyProtection="1">
      <alignment horizontal="center" vertical="center"/>
      <protection hidden="1"/>
    </xf>
    <xf numFmtId="173" fontId="26" fillId="7" borderId="5" xfId="0" applyNumberFormat="1" applyFont="1" applyFill="1" applyBorder="1" applyAlignment="1" applyProtection="1">
      <alignment horizontal="center" vertical="center"/>
      <protection hidden="1"/>
    </xf>
    <xf numFmtId="173" fontId="26" fillId="7" borderId="71" xfId="0" applyNumberFormat="1" applyFont="1" applyFill="1" applyBorder="1" applyAlignment="1" applyProtection="1">
      <alignment horizontal="center" vertical="center"/>
      <protection hidden="1"/>
    </xf>
    <xf numFmtId="9" fontId="0" fillId="0" borderId="55" xfId="2" applyFont="1" applyFill="1" applyBorder="1" applyAlignment="1">
      <alignment horizontal="center" vertical="center"/>
    </xf>
    <xf numFmtId="9" fontId="0" fillId="0" borderId="3" xfId="2" applyFont="1" applyFill="1" applyBorder="1" applyAlignment="1">
      <alignment horizontal="center" vertical="center"/>
    </xf>
    <xf numFmtId="9" fontId="0" fillId="0" borderId="75" xfId="2" applyFont="1" applyFill="1" applyBorder="1" applyAlignment="1">
      <alignment horizontal="center" vertical="center"/>
    </xf>
    <xf numFmtId="44" fontId="0" fillId="3" borderId="62" xfId="500" applyFont="1" applyFill="1" applyBorder="1" applyAlignment="1">
      <alignment horizontal="center" vertical="center" wrapText="1"/>
    </xf>
    <xf numFmtId="44" fontId="0" fillId="3" borderId="76" xfId="500" applyFont="1" applyFill="1" applyBorder="1" applyAlignment="1">
      <alignment horizontal="center" vertical="center" wrapText="1"/>
    </xf>
    <xf numFmtId="0" fontId="9" fillId="0" borderId="37" xfId="53" applyFont="1" applyBorder="1" applyAlignment="1">
      <alignment horizontal="center" vertical="center" wrapText="1"/>
    </xf>
    <xf numFmtId="0" fontId="9" fillId="0" borderId="37" xfId="53" applyFont="1" applyBorder="1" applyAlignment="1">
      <alignment horizontal="center" vertical="top" wrapText="1"/>
    </xf>
    <xf numFmtId="0" fontId="67" fillId="7" borderId="77" xfId="53" applyFont="1" applyFill="1" applyBorder="1" applyAlignment="1">
      <alignment vertical="center" wrapText="1"/>
    </xf>
    <xf numFmtId="0" fontId="67" fillId="7" borderId="51" xfId="53" applyFont="1" applyFill="1" applyBorder="1" applyAlignment="1">
      <alignment vertical="center" wrapText="1"/>
    </xf>
    <xf numFmtId="0" fontId="70" fillId="7" borderId="6" xfId="429" applyFont="1" applyFill="1" applyBorder="1" applyAlignment="1">
      <alignment horizontal="center" vertical="center"/>
    </xf>
    <xf numFmtId="0" fontId="24" fillId="7" borderId="6" xfId="429" applyFill="1" applyBorder="1" applyAlignment="1">
      <alignment horizontal="center" vertical="center"/>
    </xf>
    <xf numFmtId="0" fontId="70" fillId="7" borderId="6" xfId="427" applyFont="1" applyFill="1" applyBorder="1" applyAlignment="1">
      <alignment horizontal="center" vertical="center" wrapText="1"/>
    </xf>
    <xf numFmtId="0" fontId="71" fillId="7" borderId="6" xfId="427" applyFont="1" applyFill="1" applyBorder="1" applyAlignment="1">
      <alignment horizontal="center" vertical="center" wrapText="1"/>
    </xf>
    <xf numFmtId="0" fontId="74" fillId="0" borderId="0" xfId="427" applyFont="1" applyAlignment="1">
      <alignment horizontal="left" vertical="top"/>
    </xf>
    <xf numFmtId="3" fontId="20" fillId="7" borderId="7" xfId="0" applyNumberFormat="1" applyFont="1" applyFill="1" applyBorder="1" applyAlignment="1" applyProtection="1">
      <alignment horizontal="center" vertical="center"/>
      <protection hidden="1"/>
    </xf>
    <xf numFmtId="3" fontId="20" fillId="7" borderId="4" xfId="0" applyNumberFormat="1" applyFont="1" applyFill="1" applyBorder="1" applyAlignment="1" applyProtection="1">
      <alignment horizontal="center" vertical="center"/>
      <protection hidden="1"/>
    </xf>
    <xf numFmtId="3" fontId="20" fillId="3" borderId="0" xfId="0" applyNumberFormat="1" applyFont="1" applyFill="1" applyAlignment="1" applyProtection="1">
      <alignment vertical="center"/>
      <protection hidden="1"/>
    </xf>
    <xf numFmtId="0" fontId="9" fillId="3" borderId="0" xfId="427" applyFont="1" applyFill="1" applyAlignment="1">
      <alignment horizontal="left" vertical="center"/>
    </xf>
    <xf numFmtId="3" fontId="26" fillId="56" borderId="4" xfId="0" applyNumberFormat="1" applyFont="1" applyFill="1" applyBorder="1" applyAlignment="1" applyProtection="1">
      <alignment horizontal="center" vertical="center"/>
      <protection hidden="1"/>
    </xf>
    <xf numFmtId="168" fontId="20" fillId="0" borderId="0" xfId="1" applyNumberFormat="1" applyFont="1" applyFill="1" applyBorder="1" applyAlignment="1" applyProtection="1">
      <alignment horizontal="center" vertical="center"/>
      <protection hidden="1"/>
    </xf>
    <xf numFmtId="0" fontId="100" fillId="3" borderId="0" xfId="0" applyFont="1" applyFill="1" applyAlignment="1">
      <alignment horizontal="left" vertical="center"/>
    </xf>
    <xf numFmtId="0" fontId="100" fillId="3" borderId="0" xfId="0" applyFont="1" applyFill="1" applyAlignment="1">
      <alignment horizontal="left" vertical="center" wrapText="1"/>
    </xf>
    <xf numFmtId="0" fontId="100" fillId="3" borderId="4" xfId="0" applyFont="1" applyFill="1" applyBorder="1" applyAlignment="1">
      <alignment horizontal="left" vertical="center" wrapText="1"/>
    </xf>
    <xf numFmtId="0" fontId="100" fillId="3" borderId="4" xfId="0" applyFont="1" applyFill="1" applyBorder="1" applyAlignment="1">
      <alignment horizontal="left" vertical="center"/>
    </xf>
    <xf numFmtId="0" fontId="0" fillId="3" borderId="4" xfId="0" applyFill="1" applyBorder="1"/>
    <xf numFmtId="0" fontId="102" fillId="41" borderId="15" xfId="0" applyFont="1" applyFill="1" applyBorder="1" applyAlignment="1">
      <alignment vertical="center" wrapText="1"/>
    </xf>
    <xf numFmtId="0" fontId="102" fillId="41" borderId="14" xfId="0" applyFont="1" applyFill="1" applyBorder="1" applyAlignment="1">
      <alignment vertical="center" wrapText="1"/>
    </xf>
    <xf numFmtId="0" fontId="102" fillId="41" borderId="16" xfId="0" applyFont="1" applyFill="1" applyBorder="1" applyAlignment="1">
      <alignment vertical="center" wrapText="1"/>
    </xf>
    <xf numFmtId="0" fontId="0" fillId="0" borderId="14" xfId="0" applyBorder="1" applyAlignment="1">
      <alignment vertical="top" wrapText="1"/>
    </xf>
    <xf numFmtId="0" fontId="20" fillId="0" borderId="14" xfId="0" applyFont="1" applyBorder="1" applyAlignment="1">
      <alignment vertical="top" wrapText="1"/>
    </xf>
    <xf numFmtId="0" fontId="2" fillId="3" borderId="0" xfId="0" applyFont="1" applyFill="1"/>
    <xf numFmtId="0" fontId="20" fillId="0" borderId="14" xfId="0" applyFont="1" applyBorder="1" applyAlignment="1">
      <alignment vertical="top"/>
    </xf>
    <xf numFmtId="0" fontId="0" fillId="0" borderId="0" xfId="0" applyAlignment="1">
      <alignment vertical="top" wrapText="1"/>
    </xf>
    <xf numFmtId="0" fontId="9" fillId="0" borderId="14" xfId="0" applyFont="1" applyBorder="1" applyAlignment="1">
      <alignment vertical="top" wrapText="1"/>
    </xf>
    <xf numFmtId="170" fontId="20" fillId="0" borderId="14" xfId="1" applyNumberFormat="1" applyFont="1" applyBorder="1" applyAlignment="1">
      <alignment vertical="top"/>
    </xf>
    <xf numFmtId="0" fontId="9" fillId="0" borderId="30" xfId="0" applyFont="1" applyBorder="1" applyAlignment="1">
      <alignment vertical="top" wrapText="1"/>
    </xf>
    <xf numFmtId="0" fontId="20" fillId="0" borderId="30" xfId="0" applyFont="1" applyBorder="1" applyAlignment="1">
      <alignment vertical="top" wrapText="1"/>
    </xf>
    <xf numFmtId="0" fontId="9" fillId="0" borderId="26" xfId="0" applyFont="1" applyBorder="1" applyAlignment="1">
      <alignment vertical="top" wrapText="1"/>
    </xf>
    <xf numFmtId="0" fontId="3" fillId="43" borderId="14" xfId="0" applyFont="1" applyFill="1" applyBorder="1" applyAlignment="1">
      <alignment horizontal="left" vertical="center" wrapText="1"/>
    </xf>
    <xf numFmtId="0" fontId="10" fillId="45" borderId="11" xfId="0" applyFont="1" applyFill="1" applyBorder="1" applyAlignment="1">
      <alignment horizontal="left" vertical="center" wrapText="1"/>
    </xf>
    <xf numFmtId="0" fontId="105" fillId="45" borderId="7" xfId="0" applyFont="1" applyFill="1" applyBorder="1" applyAlignment="1">
      <alignment horizontal="left" vertical="center" wrapText="1"/>
    </xf>
    <xf numFmtId="0" fontId="105" fillId="45" borderId="29" xfId="0" applyFont="1" applyFill="1" applyBorder="1" applyAlignment="1">
      <alignment horizontal="left" vertical="center" wrapText="1"/>
    </xf>
    <xf numFmtId="0" fontId="3" fillId="43" borderId="14" xfId="0" applyFont="1" applyFill="1" applyBorder="1" applyAlignment="1">
      <alignment vertical="center" wrapText="1"/>
    </xf>
    <xf numFmtId="0" fontId="20" fillId="0" borderId="16" xfId="0" applyFont="1" applyBorder="1" applyAlignment="1">
      <alignment vertical="top"/>
    </xf>
    <xf numFmtId="0" fontId="3" fillId="43" borderId="14" xfId="0" applyFont="1" applyFill="1" applyBorder="1" applyAlignment="1">
      <alignment horizontal="left" vertical="top" wrapText="1"/>
    </xf>
    <xf numFmtId="0" fontId="0" fillId="3" borderId="0" xfId="0" applyFill="1" applyAlignment="1">
      <alignment vertical="top"/>
    </xf>
    <xf numFmtId="0" fontId="3" fillId="43" borderId="15" xfId="0" applyFont="1" applyFill="1" applyBorder="1" applyAlignment="1">
      <alignment vertical="center" wrapText="1"/>
    </xf>
    <xf numFmtId="0" fontId="0" fillId="3" borderId="0" xfId="0" applyFill="1" applyAlignment="1">
      <alignment horizontal="left"/>
    </xf>
    <xf numFmtId="0" fontId="0" fillId="0" borderId="30" xfId="0" applyBorder="1" applyAlignment="1">
      <alignment vertical="top" wrapText="1"/>
    </xf>
    <xf numFmtId="0" fontId="20" fillId="0" borderId="30" xfId="0" applyFont="1" applyBorder="1" applyAlignment="1">
      <alignment vertical="top"/>
    </xf>
    <xf numFmtId="0" fontId="0" fillId="0" borderId="14" xfId="0" applyBorder="1"/>
    <xf numFmtId="0" fontId="2" fillId="0" borderId="14" xfId="0" applyFont="1" applyBorder="1" applyAlignment="1">
      <alignment vertical="top" wrapText="1"/>
    </xf>
    <xf numFmtId="0" fontId="3" fillId="43" borderId="15" xfId="0" applyFont="1" applyFill="1" applyBorder="1" applyAlignment="1">
      <alignment horizontal="left" vertical="center" wrapText="1"/>
    </xf>
    <xf numFmtId="0" fontId="0" fillId="0" borderId="4" xfId="0" applyBorder="1" applyAlignment="1">
      <alignment vertical="top" wrapText="1"/>
    </xf>
    <xf numFmtId="0" fontId="3" fillId="43" borderId="15" xfId="0" applyFont="1" applyFill="1" applyBorder="1" applyAlignment="1">
      <alignment horizontal="left" vertical="top" wrapText="1"/>
    </xf>
    <xf numFmtId="0" fontId="3" fillId="3" borderId="5" xfId="0" applyFont="1" applyFill="1" applyBorder="1" applyAlignment="1">
      <alignment vertical="center" wrapText="1"/>
    </xf>
    <xf numFmtId="0" fontId="20" fillId="3" borderId="5" xfId="0" applyFont="1" applyFill="1" applyBorder="1" applyAlignment="1">
      <alignment vertical="top" wrapText="1"/>
    </xf>
    <xf numFmtId="0" fontId="20" fillId="3" borderId="5" xfId="0" applyFont="1" applyFill="1" applyBorder="1" applyAlignment="1">
      <alignment vertical="top"/>
    </xf>
    <xf numFmtId="0" fontId="3" fillId="3" borderId="0" xfId="0" applyFont="1" applyFill="1" applyAlignment="1">
      <alignment vertical="center" wrapText="1"/>
    </xf>
    <xf numFmtId="0" fontId="20" fillId="3" borderId="0" xfId="0" applyFont="1" applyFill="1" applyAlignment="1">
      <alignment vertical="top" wrapText="1"/>
    </xf>
    <xf numFmtId="0" fontId="20" fillId="3" borderId="0" xfId="0" applyFont="1" applyFill="1" applyAlignment="1">
      <alignment vertical="top"/>
    </xf>
    <xf numFmtId="0" fontId="3" fillId="3" borderId="7" xfId="0" applyFont="1" applyFill="1" applyBorder="1" applyAlignment="1">
      <alignment vertical="center" wrapText="1"/>
    </xf>
    <xf numFmtId="0" fontId="20" fillId="3" borderId="7" xfId="0" applyFont="1" applyFill="1" applyBorder="1" applyAlignment="1">
      <alignment vertical="top" wrapText="1"/>
    </xf>
    <xf numFmtId="0" fontId="20" fillId="3" borderId="7" xfId="0" applyFont="1" applyFill="1" applyBorder="1" applyAlignment="1">
      <alignment vertical="top"/>
    </xf>
    <xf numFmtId="0" fontId="20" fillId="0" borderId="14" xfId="0" applyFont="1" applyBorder="1" applyAlignment="1">
      <alignment vertical="center" wrapText="1"/>
    </xf>
    <xf numFmtId="9" fontId="20" fillId="0" borderId="14" xfId="0" applyNumberFormat="1" applyFont="1" applyBorder="1" applyAlignment="1">
      <alignment horizontal="left" vertical="center" wrapText="1"/>
    </xf>
    <xf numFmtId="9" fontId="20" fillId="0" borderId="14" xfId="0" applyNumberFormat="1" applyFont="1" applyBorder="1" applyAlignment="1">
      <alignment vertical="top" wrapText="1"/>
    </xf>
    <xf numFmtId="3" fontId="20" fillId="0" borderId="14" xfId="1" applyNumberFormat="1" applyFont="1" applyFill="1" applyBorder="1" applyAlignment="1">
      <alignment horizontal="left" vertical="center" wrapText="1"/>
    </xf>
    <xf numFmtId="3" fontId="26" fillId="7" borderId="0" xfId="0" applyNumberFormat="1" applyFont="1" applyFill="1" applyAlignment="1" applyProtection="1">
      <alignment horizontal="right" vertical="center"/>
      <protection hidden="1"/>
    </xf>
    <xf numFmtId="9" fontId="3" fillId="0" borderId="4" xfId="3" applyNumberFormat="1" applyFont="1" applyBorder="1" applyAlignment="1" applyProtection="1">
      <alignment horizontal="center" vertical="center" wrapText="1"/>
      <protection hidden="1"/>
    </xf>
    <xf numFmtId="9" fontId="3" fillId="0" borderId="0" xfId="2" applyFont="1" applyFill="1" applyBorder="1" applyAlignment="1" applyProtection="1">
      <alignment horizontal="center" vertical="center" wrapText="1"/>
      <protection hidden="1"/>
    </xf>
    <xf numFmtId="0" fontId="3" fillId="43" borderId="30" xfId="0" applyFont="1" applyFill="1" applyBorder="1" applyAlignment="1">
      <alignment horizontal="left" vertical="center" wrapText="1"/>
    </xf>
    <xf numFmtId="0" fontId="20" fillId="59" borderId="14" xfId="0" applyFont="1" applyFill="1" applyBorder="1" applyAlignment="1">
      <alignment vertical="top" wrapText="1"/>
    </xf>
    <xf numFmtId="0" fontId="20" fillId="59" borderId="14" xfId="0" applyFont="1" applyFill="1" applyBorder="1" applyAlignment="1">
      <alignment vertical="top"/>
    </xf>
    <xf numFmtId="0" fontId="20" fillId="59" borderId="16" xfId="0" applyFont="1" applyFill="1" applyBorder="1" applyAlignment="1">
      <alignment vertical="top"/>
    </xf>
    <xf numFmtId="2" fontId="0" fillId="0" borderId="4" xfId="0" applyNumberFormat="1" applyBorder="1" applyProtection="1">
      <protection hidden="1"/>
    </xf>
    <xf numFmtId="2" fontId="20" fillId="0" borderId="4" xfId="0" applyNumberFormat="1" applyFont="1" applyBorder="1" applyProtection="1">
      <protection hidden="1"/>
    </xf>
    <xf numFmtId="9" fontId="10" fillId="7" borderId="7" xfId="2"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wrapText="1"/>
      <protection hidden="1"/>
    </xf>
    <xf numFmtId="3" fontId="3" fillId="8" borderId="4" xfId="0" applyNumberFormat="1" applyFont="1" applyFill="1" applyBorder="1" applyAlignment="1" applyProtection="1">
      <alignment horizontal="center" vertical="center"/>
      <protection hidden="1"/>
    </xf>
    <xf numFmtId="0" fontId="3" fillId="8" borderId="0" xfId="0" applyFont="1" applyFill="1"/>
    <xf numFmtId="0" fontId="32" fillId="0" borderId="10" xfId="3" applyFont="1" applyBorder="1" applyAlignment="1" applyProtection="1">
      <alignment horizontal="left" vertical="top" wrapText="1"/>
      <protection hidden="1"/>
    </xf>
    <xf numFmtId="2" fontId="3" fillId="8" borderId="0" xfId="0" applyNumberFormat="1" applyFont="1" applyFill="1" applyProtection="1">
      <protection hidden="1"/>
    </xf>
    <xf numFmtId="0" fontId="20" fillId="0" borderId="0" xfId="0" applyFont="1" applyAlignment="1">
      <alignment horizontal="left"/>
    </xf>
    <xf numFmtId="3" fontId="20" fillId="7" borderId="0" xfId="0" applyNumberFormat="1" applyFont="1" applyFill="1" applyAlignment="1" applyProtection="1">
      <alignment horizontal="center" vertical="center"/>
      <protection hidden="1"/>
    </xf>
    <xf numFmtId="3" fontId="26" fillId="8" borderId="4" xfId="0" applyNumberFormat="1" applyFont="1" applyFill="1" applyBorder="1" applyAlignment="1" applyProtection="1">
      <alignment horizontal="center" vertical="center" wrapText="1"/>
      <protection hidden="1"/>
    </xf>
    <xf numFmtId="0" fontId="1" fillId="0" borderId="0" xfId="3" applyAlignment="1">
      <alignment horizontal="center" wrapText="1"/>
    </xf>
    <xf numFmtId="0" fontId="5" fillId="0" borderId="0" xfId="3" applyFont="1" applyAlignment="1">
      <alignment horizontal="center" vertical="center"/>
    </xf>
    <xf numFmtId="0" fontId="3" fillId="0" borderId="0" xfId="3" applyFont="1" applyAlignment="1">
      <alignment horizontal="center" wrapText="1"/>
    </xf>
    <xf numFmtId="0" fontId="1" fillId="0" borderId="0" xfId="3" applyAlignment="1">
      <alignment horizontal="center"/>
    </xf>
    <xf numFmtId="0" fontId="1" fillId="0" borderId="3" xfId="3" applyBorder="1" applyAlignment="1" applyProtection="1">
      <alignment horizontal="center" vertical="center" wrapText="1"/>
      <protection hidden="1"/>
    </xf>
    <xf numFmtId="3" fontId="1" fillId="0" borderId="4" xfId="3" applyNumberFormat="1" applyBorder="1" applyAlignment="1" applyProtection="1">
      <alignment horizontal="center" vertical="center"/>
      <protection hidden="1"/>
    </xf>
    <xf numFmtId="3" fontId="1" fillId="0" borderId="0" xfId="3" applyNumberFormat="1" applyAlignment="1" applyProtection="1">
      <alignment horizontal="center" vertical="center"/>
      <protection hidden="1"/>
    </xf>
    <xf numFmtId="0" fontId="7" fillId="0" borderId="1" xfId="3" applyFont="1" applyBorder="1" applyAlignment="1">
      <alignment horizontal="center" vertical="center"/>
    </xf>
    <xf numFmtId="0" fontId="7" fillId="0" borderId="0" xfId="3" applyFont="1" applyAlignment="1">
      <alignment horizontal="center" vertical="center"/>
    </xf>
    <xf numFmtId="3" fontId="9" fillId="0" borderId="4" xfId="3" applyNumberFormat="1" applyFont="1" applyBorder="1" applyAlignment="1" applyProtection="1">
      <alignment horizontal="center" vertical="center" wrapText="1"/>
      <protection hidden="1"/>
    </xf>
    <xf numFmtId="4" fontId="9" fillId="0" borderId="4" xfId="3" applyNumberFormat="1" applyFont="1" applyBorder="1" applyAlignment="1" applyProtection="1">
      <alignment horizontal="center" vertical="center" wrapText="1"/>
      <protection hidden="1"/>
    </xf>
    <xf numFmtId="0" fontId="1" fillId="0" borderId="7" xfId="3" applyBorder="1" applyAlignment="1" applyProtection="1">
      <alignment horizontal="center" vertical="center"/>
      <protection hidden="1"/>
    </xf>
    <xf numFmtId="0" fontId="1" fillId="0" borderId="0" xfId="3" applyAlignment="1" applyProtection="1">
      <alignment horizontal="center" vertical="center"/>
      <protection hidden="1"/>
    </xf>
    <xf numFmtId="0" fontId="7" fillId="0" borderId="9" xfId="3" applyFont="1" applyBorder="1" applyAlignment="1">
      <alignment horizontal="center" vertical="center"/>
    </xf>
    <xf numFmtId="0" fontId="10" fillId="0" borderId="9" xfId="3" applyFont="1" applyBorder="1" applyAlignment="1" applyProtection="1">
      <alignment horizontal="center" vertical="center" wrapText="1"/>
      <protection hidden="1"/>
    </xf>
    <xf numFmtId="4" fontId="1" fillId="0" borderId="0" xfId="3" applyNumberFormat="1" applyAlignment="1" applyProtection="1">
      <alignment horizontal="center" vertical="center"/>
      <protection hidden="1"/>
    </xf>
    <xf numFmtId="9" fontId="1" fillId="0" borderId="0" xfId="3" applyNumberFormat="1" applyAlignment="1" applyProtection="1">
      <alignment horizontal="center" vertical="center"/>
      <protection hidden="1"/>
    </xf>
    <xf numFmtId="0" fontId="9" fillId="0" borderId="9" xfId="3" applyFont="1" applyBorder="1" applyAlignment="1" applyProtection="1">
      <alignment horizontal="center" vertical="center" wrapText="1"/>
      <protection hidden="1"/>
    </xf>
    <xf numFmtId="9" fontId="1" fillId="0" borderId="4" xfId="3" applyNumberFormat="1" applyBorder="1" applyAlignment="1" applyProtection="1">
      <alignment horizontal="center" vertical="center"/>
      <protection hidden="1"/>
    </xf>
    <xf numFmtId="4" fontId="1" fillId="0" borderId="4" xfId="3" applyNumberFormat="1" applyBorder="1" applyAlignment="1" applyProtection="1">
      <alignment horizontal="center" vertical="center"/>
      <protection hidden="1"/>
    </xf>
    <xf numFmtId="2" fontId="1" fillId="0" borderId="4" xfId="3" applyNumberFormat="1" applyBorder="1" applyAlignment="1" applyProtection="1">
      <alignment horizontal="center" vertical="center"/>
      <protection hidden="1"/>
    </xf>
    <xf numFmtId="166" fontId="1" fillId="0" borderId="0" xfId="3" applyNumberFormat="1" applyAlignment="1" applyProtection="1">
      <alignment horizontal="center" vertical="center"/>
      <protection hidden="1"/>
    </xf>
    <xf numFmtId="0" fontId="1" fillId="0" borderId="3" xfId="3" applyBorder="1" applyAlignment="1" applyProtection="1">
      <alignment horizontal="center" vertical="center"/>
      <protection hidden="1"/>
    </xf>
    <xf numFmtId="3" fontId="1" fillId="0" borderId="7" xfId="3" applyNumberFormat="1" applyBorder="1" applyAlignment="1" applyProtection="1">
      <alignment horizontal="center" vertical="center"/>
      <protection hidden="1"/>
    </xf>
    <xf numFmtId="167" fontId="1" fillId="0" borderId="7" xfId="3" applyNumberFormat="1" applyBorder="1" applyAlignment="1" applyProtection="1">
      <alignment horizontal="center" vertical="center"/>
      <protection hidden="1"/>
    </xf>
    <xf numFmtId="0" fontId="1" fillId="0" borderId="4" xfId="3" applyBorder="1" applyAlignment="1" applyProtection="1">
      <alignment horizontal="center" vertical="center"/>
      <protection hidden="1"/>
    </xf>
    <xf numFmtId="0" fontId="9" fillId="0" borderId="4" xfId="3" applyFont="1" applyBorder="1" applyAlignment="1" applyProtection="1">
      <alignment horizontal="center" vertical="center" wrapText="1"/>
      <protection hidden="1"/>
    </xf>
    <xf numFmtId="9" fontId="9" fillId="0" borderId="4" xfId="3" applyNumberFormat="1" applyFont="1" applyBorder="1" applyAlignment="1" applyProtection="1">
      <alignment horizontal="center" vertical="center" wrapText="1"/>
      <protection hidden="1"/>
    </xf>
    <xf numFmtId="0" fontId="9" fillId="0" borderId="3" xfId="3" applyFont="1" applyBorder="1" applyAlignment="1" applyProtection="1">
      <alignment horizontal="center" vertical="center" wrapText="1"/>
      <protection hidden="1"/>
    </xf>
    <xf numFmtId="9" fontId="10" fillId="0" borderId="0" xfId="3" applyNumberFormat="1" applyFont="1" applyAlignment="1" applyProtection="1">
      <alignment horizontal="center" vertical="center" wrapText="1"/>
      <protection hidden="1"/>
    </xf>
    <xf numFmtId="9" fontId="9" fillId="0" borderId="9" xfId="3" applyNumberFormat="1" applyFont="1" applyBorder="1" applyAlignment="1" applyProtection="1">
      <alignment horizontal="center" vertical="center" wrapText="1"/>
      <protection hidden="1"/>
    </xf>
    <xf numFmtId="9" fontId="1" fillId="0" borderId="0" xfId="3" applyNumberFormat="1" applyAlignment="1">
      <alignment horizontal="center" wrapText="1"/>
    </xf>
    <xf numFmtId="2" fontId="3" fillId="8" borderId="5" xfId="0" applyNumberFormat="1" applyFont="1" applyFill="1" applyBorder="1" applyProtection="1">
      <protection hidden="1"/>
    </xf>
    <xf numFmtId="2" fontId="0" fillId="0" borderId="0" xfId="0" applyNumberFormat="1" applyAlignment="1" applyProtection="1">
      <alignment wrapText="1"/>
      <protection hidden="1"/>
    </xf>
    <xf numFmtId="3" fontId="3" fillId="0" borderId="0" xfId="52" applyNumberFormat="1" applyFont="1" applyAlignment="1">
      <alignment horizontal="center" vertical="center"/>
    </xf>
    <xf numFmtId="9" fontId="1" fillId="0" borderId="7" xfId="2" applyBorder="1" applyAlignment="1" applyProtection="1">
      <alignment horizontal="center" vertical="center"/>
      <protection hidden="1"/>
    </xf>
    <xf numFmtId="0" fontId="1" fillId="0" borderId="7" xfId="1" applyNumberFormat="1" applyBorder="1" applyAlignment="1" applyProtection="1">
      <alignment horizontal="center" vertical="center"/>
      <protection hidden="1"/>
    </xf>
    <xf numFmtId="3" fontId="1" fillId="0" borderId="7" xfId="1" applyNumberFormat="1" applyBorder="1" applyAlignment="1" applyProtection="1">
      <alignment horizontal="center" vertical="center"/>
      <protection hidden="1"/>
    </xf>
    <xf numFmtId="3" fontId="1" fillId="0" borderId="4" xfId="1" applyNumberFormat="1" applyBorder="1" applyAlignment="1" applyProtection="1">
      <alignment horizontal="center" vertical="center"/>
      <protection hidden="1"/>
    </xf>
    <xf numFmtId="9" fontId="1" fillId="0" borderId="4" xfId="2" applyFont="1" applyFill="1" applyBorder="1" applyAlignment="1" applyProtection="1">
      <alignment horizontal="center" vertical="center" wrapText="1"/>
      <protection hidden="1"/>
    </xf>
    <xf numFmtId="9" fontId="9" fillId="0" borderId="7" xfId="2" applyFont="1" applyFill="1" applyBorder="1" applyAlignment="1" applyProtection="1">
      <alignment horizontal="center" vertical="center" wrapText="1"/>
      <protection hidden="1"/>
    </xf>
    <xf numFmtId="3" fontId="9" fillId="0" borderId="4" xfId="1" applyNumberFormat="1" applyFont="1" applyFill="1" applyBorder="1" applyAlignment="1" applyProtection="1">
      <alignment horizontal="center" vertical="center" wrapText="1"/>
      <protection hidden="1"/>
    </xf>
    <xf numFmtId="3" fontId="1" fillId="0" borderId="7" xfId="3" applyNumberFormat="1" applyBorder="1" applyAlignment="1" applyProtection="1">
      <alignment horizontal="center" vertical="center" wrapText="1"/>
      <protection hidden="1"/>
    </xf>
    <xf numFmtId="2" fontId="10" fillId="0" borderId="7" xfId="3" applyNumberFormat="1" applyFont="1" applyBorder="1" applyAlignment="1" applyProtection="1">
      <alignment horizontal="center" vertical="center" wrapText="1"/>
      <protection hidden="1"/>
    </xf>
    <xf numFmtId="9" fontId="3" fillId="8" borderId="9" xfId="2" applyFont="1" applyFill="1" applyBorder="1" applyAlignment="1" applyProtection="1">
      <alignment horizontal="center" vertical="center"/>
      <protection hidden="1"/>
    </xf>
    <xf numFmtId="0" fontId="9" fillId="0" borderId="43" xfId="53" quotePrefix="1" applyFont="1" applyBorder="1" applyAlignment="1">
      <alignment horizontal="center" vertical="center" wrapText="1"/>
    </xf>
    <xf numFmtId="0" fontId="9" fillId="3" borderId="0" xfId="53" applyFont="1" applyFill="1" applyAlignment="1">
      <alignment horizontal="center" vertical="center" wrapText="1"/>
    </xf>
    <xf numFmtId="0" fontId="0" fillId="3" borderId="0" xfId="0" applyFill="1" applyAlignment="1">
      <alignment horizontal="center" vertical="center"/>
    </xf>
    <xf numFmtId="0" fontId="0" fillId="3" borderId="0" xfId="0" applyFill="1" applyAlignment="1">
      <alignment vertical="center"/>
    </xf>
    <xf numFmtId="0" fontId="3" fillId="43" borderId="14" xfId="0" applyFont="1" applyFill="1" applyBorder="1" applyAlignment="1">
      <alignment vertical="top" wrapText="1"/>
    </xf>
    <xf numFmtId="0" fontId="3" fillId="0" borderId="0" xfId="0" applyFont="1" applyAlignment="1">
      <alignment vertical="center" wrapText="1"/>
    </xf>
    <xf numFmtId="0" fontId="26" fillId="0" borderId="1" xfId="3" applyFont="1" applyBorder="1" applyAlignment="1">
      <alignment horizontal="left" vertical="top"/>
    </xf>
    <xf numFmtId="0" fontId="111" fillId="0" borderId="1" xfId="3" applyFont="1" applyBorder="1" applyAlignment="1">
      <alignment horizontal="center" vertical="top" wrapText="1"/>
    </xf>
    <xf numFmtId="0" fontId="17" fillId="0" borderId="1" xfId="3" applyFont="1" applyBorder="1" applyAlignment="1">
      <alignment horizontal="center" vertical="top" wrapText="1"/>
    </xf>
    <xf numFmtId="0" fontId="0" fillId="4" borderId="7" xfId="3" applyFont="1" applyFill="1" applyBorder="1" applyAlignment="1">
      <alignment horizontal="center" vertical="center" wrapText="1"/>
    </xf>
    <xf numFmtId="0" fontId="0" fillId="4" borderId="3" xfId="3" applyFont="1" applyFill="1" applyBorder="1" applyAlignment="1">
      <alignment horizontal="center" vertical="center" wrapText="1"/>
    </xf>
    <xf numFmtId="3" fontId="0" fillId="0" borderId="4" xfId="0" applyNumberFormat="1" applyBorder="1" applyAlignment="1">
      <alignment horizontal="center"/>
    </xf>
    <xf numFmtId="3" fontId="0" fillId="0" borderId="4" xfId="0" applyNumberFormat="1" applyBorder="1" applyAlignment="1">
      <alignment horizontal="center" wrapText="1"/>
    </xf>
    <xf numFmtId="0" fontId="9" fillId="5" borderId="8" xfId="0" applyFont="1" applyFill="1" applyBorder="1" applyAlignment="1">
      <alignment vertical="center" wrapText="1"/>
    </xf>
    <xf numFmtId="3" fontId="0" fillId="7" borderId="4" xfId="0" applyNumberFormat="1" applyFill="1" applyBorder="1" applyAlignment="1">
      <alignment horizontal="center" vertical="center"/>
    </xf>
    <xf numFmtId="3" fontId="0" fillId="3" borderId="4" xfId="0" applyNumberFormat="1" applyFill="1" applyBorder="1" applyAlignment="1">
      <alignment horizontal="center" vertical="center"/>
    </xf>
    <xf numFmtId="0" fontId="9" fillId="0" borderId="8" xfId="0" applyFont="1" applyBorder="1" applyAlignment="1">
      <alignment vertical="center" wrapText="1"/>
    </xf>
    <xf numFmtId="0" fontId="20" fillId="5" borderId="8" xfId="0" applyFont="1" applyFill="1" applyBorder="1" applyAlignment="1">
      <alignment vertical="center" wrapText="1"/>
    </xf>
    <xf numFmtId="0" fontId="111" fillId="0" borderId="1" xfId="3" applyFont="1" applyBorder="1" applyAlignment="1">
      <alignment horizontal="right" vertical="top" wrapText="1"/>
    </xf>
    <xf numFmtId="165" fontId="0" fillId="7" borderId="4" xfId="0" applyNumberFormat="1" applyFill="1" applyBorder="1" applyAlignment="1">
      <alignment horizontal="center" vertical="center"/>
    </xf>
    <xf numFmtId="165" fontId="0" fillId="0" borderId="4" xfId="0" applyNumberFormat="1" applyBorder="1" applyAlignment="1">
      <alignment horizontal="center" vertical="center"/>
    </xf>
    <xf numFmtId="0" fontId="0" fillId="7" borderId="4" xfId="0" applyFill="1" applyBorder="1" applyAlignment="1">
      <alignment horizontal="center" vertical="center"/>
    </xf>
    <xf numFmtId="0" fontId="3" fillId="60" borderId="4" xfId="0" applyFont="1" applyFill="1" applyBorder="1" applyAlignment="1">
      <alignment vertical="center"/>
    </xf>
    <xf numFmtId="3" fontId="3" fillId="60" borderId="4" xfId="0" applyNumberFormat="1" applyFont="1" applyFill="1" applyBorder="1" applyAlignment="1">
      <alignment horizontal="center" vertical="center"/>
    </xf>
    <xf numFmtId="3" fontId="3" fillId="0" borderId="4" xfId="0" applyNumberFormat="1" applyFont="1" applyBorder="1" applyAlignment="1">
      <alignment horizontal="center" wrapText="1"/>
    </xf>
    <xf numFmtId="170" fontId="3" fillId="60" borderId="4" xfId="1" applyNumberFormat="1" applyFont="1" applyFill="1" applyBorder="1" applyAlignment="1">
      <alignment vertical="center" wrapText="1"/>
    </xf>
    <xf numFmtId="170" fontId="3" fillId="52" borderId="4" xfId="1" applyNumberFormat="1" applyFont="1" applyFill="1" applyBorder="1" applyAlignment="1">
      <alignment vertical="center" wrapText="1"/>
    </xf>
    <xf numFmtId="0" fontId="0" fillId="0" borderId="5" xfId="0" applyBorder="1" applyAlignment="1">
      <alignment vertical="center" wrapText="1"/>
    </xf>
    <xf numFmtId="0" fontId="0" fillId="0" borderId="0" xfId="0" applyAlignment="1">
      <alignment horizontal="center" vertical="center" wrapText="1"/>
    </xf>
    <xf numFmtId="170" fontId="3" fillId="0" borderId="0" xfId="1" applyNumberFormat="1" applyFont="1" applyFill="1" applyBorder="1" applyAlignment="1">
      <alignment vertical="center" wrapText="1"/>
    </xf>
    <xf numFmtId="170" fontId="3" fillId="0" borderId="0" xfId="1" applyNumberFormat="1" applyFont="1" applyFill="1" applyBorder="1" applyAlignment="1">
      <alignment horizontal="center" vertical="center" wrapText="1"/>
    </xf>
    <xf numFmtId="0" fontId="26" fillId="0" borderId="1" xfId="3" applyFont="1" applyBorder="1" applyAlignment="1">
      <alignment horizontal="left" vertical="center"/>
    </xf>
    <xf numFmtId="0" fontId="0" fillId="0" borderId="5" xfId="0" applyBorder="1"/>
    <xf numFmtId="0" fontId="3" fillId="3" borderId="0" xfId="0" applyFont="1" applyFill="1" applyAlignment="1">
      <alignment horizontal="left" vertical="center"/>
    </xf>
    <xf numFmtId="3" fontId="3" fillId="52" borderId="4" xfId="0" applyNumberFormat="1" applyFont="1" applyFill="1" applyBorder="1" applyAlignment="1">
      <alignment horizontal="center" vertical="center"/>
    </xf>
    <xf numFmtId="174" fontId="3" fillId="60" borderId="4" xfId="1" applyNumberFormat="1" applyFont="1" applyFill="1" applyBorder="1" applyAlignment="1">
      <alignment vertical="center" wrapText="1"/>
    </xf>
    <xf numFmtId="3" fontId="20" fillId="3" borderId="4" xfId="0" quotePrefix="1" applyNumberFormat="1" applyFont="1" applyFill="1" applyBorder="1" applyAlignment="1" applyProtection="1">
      <alignment horizontal="center" vertical="center"/>
      <protection hidden="1"/>
    </xf>
    <xf numFmtId="0" fontId="17" fillId="0" borderId="7" xfId="3" applyFont="1" applyBorder="1" applyAlignment="1" applyProtection="1">
      <alignment horizontal="left" vertical="center" wrapText="1"/>
      <protection hidden="1"/>
    </xf>
    <xf numFmtId="0" fontId="112" fillId="0" borderId="0" xfId="3" applyFont="1"/>
    <xf numFmtId="0" fontId="22" fillId="0" borderId="0" xfId="3" applyFont="1" applyAlignment="1">
      <alignment wrapText="1"/>
    </xf>
    <xf numFmtId="0" fontId="22" fillId="0" borderId="0" xfId="3" applyFont="1" applyAlignment="1">
      <alignment horizontal="center" wrapText="1"/>
    </xf>
    <xf numFmtId="0" fontId="22" fillId="0" borderId="0" xfId="3" applyFont="1" applyAlignment="1">
      <alignment horizontal="right" wrapText="1"/>
    </xf>
    <xf numFmtId="0" fontId="22" fillId="0" borderId="0" xfId="3" applyFont="1"/>
    <xf numFmtId="0" fontId="29" fillId="0" borderId="9" xfId="3" applyFont="1" applyBorder="1" applyAlignment="1">
      <alignment horizontal="left" vertical="center"/>
    </xf>
    <xf numFmtId="0" fontId="29" fillId="0" borderId="1" xfId="3" applyFont="1" applyBorder="1" applyAlignment="1">
      <alignment horizontal="left" vertical="center"/>
    </xf>
    <xf numFmtId="0" fontId="3" fillId="60" borderId="4" xfId="0" applyFont="1" applyFill="1" applyBorder="1" applyAlignment="1">
      <alignment horizontal="left" vertical="center" wrapText="1"/>
    </xf>
    <xf numFmtId="170" fontId="3" fillId="52" borderId="4" xfId="1" applyNumberFormat="1" applyFont="1" applyFill="1" applyBorder="1" applyAlignment="1">
      <alignment horizontal="left" vertical="center" wrapText="1"/>
    </xf>
    <xf numFmtId="9" fontId="9" fillId="0" borderId="4" xfId="2" applyFont="1" applyBorder="1" applyAlignment="1" applyProtection="1">
      <alignment horizontal="center" vertical="center" wrapText="1"/>
      <protection hidden="1"/>
    </xf>
    <xf numFmtId="0" fontId="3" fillId="52" borderId="9" xfId="0" applyFont="1" applyFill="1" applyBorder="1" applyAlignment="1" applyProtection="1">
      <alignment vertical="center" wrapText="1"/>
      <protection hidden="1"/>
    </xf>
    <xf numFmtId="3" fontId="26" fillId="52" borderId="9" xfId="0" applyNumberFormat="1" applyFont="1" applyFill="1" applyBorder="1" applyAlignment="1" applyProtection="1">
      <alignment horizontal="center" vertical="center"/>
      <protection hidden="1"/>
    </xf>
    <xf numFmtId="168" fontId="26" fillId="52" borderId="9" xfId="1" applyNumberFormat="1" applyFont="1" applyFill="1" applyBorder="1" applyAlignment="1" applyProtection="1">
      <alignment horizontal="center" vertical="center"/>
      <protection hidden="1"/>
    </xf>
    <xf numFmtId="4" fontId="3" fillId="52" borderId="4" xfId="0" applyNumberFormat="1" applyFont="1" applyFill="1" applyBorder="1" applyAlignment="1">
      <alignment horizontal="center" vertical="center"/>
    </xf>
    <xf numFmtId="0" fontId="9" fillId="0" borderId="8" xfId="0" applyFont="1" applyBorder="1" applyAlignment="1">
      <alignment horizontal="left" vertical="center" wrapText="1" indent="2"/>
    </xf>
    <xf numFmtId="0" fontId="9" fillId="5" borderId="8" xfId="0" applyFont="1" applyFill="1" applyBorder="1" applyAlignment="1">
      <alignment horizontal="left" vertical="center" wrapText="1" indent="2"/>
    </xf>
    <xf numFmtId="0" fontId="99" fillId="0" borderId="28" xfId="0" applyFont="1" applyBorder="1" applyAlignment="1">
      <alignment horizontal="left" vertical="center"/>
    </xf>
    <xf numFmtId="0" fontId="99" fillId="0" borderId="7" xfId="0" applyFont="1" applyBorder="1" applyAlignment="1">
      <alignment horizontal="left" vertical="center"/>
    </xf>
    <xf numFmtId="0" fontId="55" fillId="58" borderId="15" xfId="0" applyFont="1" applyFill="1" applyBorder="1" applyAlignment="1">
      <alignment horizontal="left" vertical="center" wrapText="1"/>
    </xf>
    <xf numFmtId="0" fontId="55" fillId="58" borderId="16" xfId="0" applyFont="1" applyFill="1" applyBorder="1" applyAlignment="1">
      <alignment horizontal="left" vertical="center" wrapText="1"/>
    </xf>
    <xf numFmtId="0" fontId="20" fillId="0" borderId="15" xfId="0" applyFont="1" applyBorder="1" applyAlignment="1">
      <alignment vertical="center" wrapText="1"/>
    </xf>
    <xf numFmtId="0" fontId="20" fillId="0" borderId="4" xfId="0" applyFont="1" applyBorder="1" applyAlignment="1">
      <alignment vertical="center" wrapText="1"/>
    </xf>
    <xf numFmtId="0" fontId="20" fillId="0" borderId="16" xfId="0" applyFont="1" applyBorder="1" applyAlignment="1">
      <alignment vertical="center" wrapText="1"/>
    </xf>
    <xf numFmtId="0" fontId="55" fillId="58" borderId="15" xfId="0" applyFont="1" applyFill="1" applyBorder="1" applyAlignment="1">
      <alignment horizontal="left" vertical="center"/>
    </xf>
    <xf numFmtId="0" fontId="55" fillId="58" borderId="16" xfId="0" applyFont="1" applyFill="1" applyBorder="1" applyAlignment="1">
      <alignment horizontal="left" vertical="center"/>
    </xf>
    <xf numFmtId="0" fontId="20" fillId="0" borderId="15" xfId="0" applyFont="1" applyBorder="1" applyAlignment="1">
      <alignment horizontal="left" vertical="center"/>
    </xf>
    <xf numFmtId="0" fontId="20" fillId="0" borderId="4" xfId="0" applyFont="1" applyBorder="1" applyAlignment="1">
      <alignment horizontal="left" vertical="center"/>
    </xf>
    <xf numFmtId="0" fontId="20" fillId="0" borderId="16" xfId="0" applyFont="1" applyBorder="1" applyAlignment="1">
      <alignment horizontal="left" vertical="center"/>
    </xf>
    <xf numFmtId="0" fontId="55" fillId="58" borderId="11" xfId="0" applyFont="1" applyFill="1" applyBorder="1" applyAlignment="1">
      <alignment vertical="center"/>
    </xf>
    <xf numFmtId="0" fontId="55" fillId="58" borderId="29" xfId="0" applyFont="1" applyFill="1" applyBorder="1" applyAlignment="1">
      <alignment vertical="center"/>
    </xf>
    <xf numFmtId="0" fontId="20" fillId="0" borderId="15" xfId="0" applyFont="1" applyBorder="1" applyAlignment="1">
      <alignment vertical="center"/>
    </xf>
    <xf numFmtId="0" fontId="20" fillId="0" borderId="4" xfId="0" applyFont="1" applyBorder="1" applyAlignment="1">
      <alignment vertical="center"/>
    </xf>
    <xf numFmtId="0" fontId="20" fillId="0" borderId="16" xfId="0" applyFont="1" applyBorder="1" applyAlignment="1">
      <alignment vertical="center"/>
    </xf>
    <xf numFmtId="0" fontId="102" fillId="41" borderId="30" xfId="0" applyFont="1" applyFill="1" applyBorder="1" applyAlignment="1">
      <alignment horizontal="left" vertical="center" wrapText="1"/>
    </xf>
    <xf numFmtId="0" fontId="101" fillId="41" borderId="26" xfId="0" applyFont="1" applyFill="1" applyBorder="1" applyAlignment="1">
      <alignment horizontal="left" vertical="center" wrapText="1"/>
    </xf>
    <xf numFmtId="0" fontId="102" fillId="41" borderId="5" xfId="0" applyFont="1" applyFill="1" applyBorder="1" applyAlignment="1">
      <alignment horizontal="left" vertical="center" wrapText="1"/>
    </xf>
    <xf numFmtId="0" fontId="102" fillId="41" borderId="7" xfId="0" applyFont="1" applyFill="1" applyBorder="1" applyAlignment="1">
      <alignment horizontal="left" vertical="center" wrapText="1"/>
    </xf>
    <xf numFmtId="0" fontId="102" fillId="41" borderId="26" xfId="0" applyFont="1" applyFill="1" applyBorder="1" applyAlignment="1">
      <alignment horizontal="left" vertical="center" wrapText="1"/>
    </xf>
    <xf numFmtId="0" fontId="102" fillId="41" borderId="15" xfId="0" applyFont="1" applyFill="1" applyBorder="1" applyAlignment="1">
      <alignment horizontal="center" wrapText="1"/>
    </xf>
    <xf numFmtId="0" fontId="102" fillId="41" borderId="4" xfId="0" applyFont="1" applyFill="1" applyBorder="1" applyAlignment="1">
      <alignment horizontal="center" wrapText="1"/>
    </xf>
    <xf numFmtId="0" fontId="102" fillId="41" borderId="16" xfId="0" applyFont="1" applyFill="1" applyBorder="1" applyAlignment="1">
      <alignment horizontal="center" wrapText="1"/>
    </xf>
    <xf numFmtId="0" fontId="102" fillId="41" borderId="31" xfId="0" applyFont="1" applyFill="1" applyBorder="1" applyAlignment="1">
      <alignment horizontal="left" vertical="center" wrapText="1"/>
    </xf>
    <xf numFmtId="0" fontId="102" fillId="41" borderId="29" xfId="0" applyFont="1" applyFill="1" applyBorder="1" applyAlignment="1">
      <alignment horizontal="left" vertical="center" wrapText="1"/>
    </xf>
    <xf numFmtId="0" fontId="103" fillId="42" borderId="15" xfId="0" applyFont="1" applyFill="1" applyBorder="1" applyAlignment="1">
      <alignment horizontal="left" vertical="center"/>
    </xf>
    <xf numFmtId="0" fontId="103" fillId="42" borderId="4" xfId="0" applyFont="1" applyFill="1" applyBorder="1" applyAlignment="1">
      <alignment horizontal="left" vertical="center"/>
    </xf>
    <xf numFmtId="0" fontId="103" fillId="42" borderId="16" xfId="0" applyFont="1" applyFill="1" applyBorder="1" applyAlignment="1">
      <alignment horizontal="left" vertical="center"/>
    </xf>
    <xf numFmtId="0" fontId="3" fillId="43" borderId="30" xfId="0" applyFont="1" applyFill="1" applyBorder="1" applyAlignment="1">
      <alignment horizontal="left" vertical="center" wrapText="1"/>
    </xf>
    <xf numFmtId="0" fontId="3" fillId="43" borderId="33" xfId="0" applyFont="1" applyFill="1" applyBorder="1" applyAlignment="1">
      <alignment horizontal="left" vertical="center" wrapText="1"/>
    </xf>
    <xf numFmtId="0" fontId="3" fillId="0" borderId="33" xfId="0" applyFont="1" applyBorder="1" applyAlignment="1">
      <alignment horizontal="left" vertical="center" wrapText="1"/>
    </xf>
    <xf numFmtId="0" fontId="3" fillId="43" borderId="26" xfId="0" applyFont="1" applyFill="1" applyBorder="1" applyAlignment="1">
      <alignment horizontal="left" vertical="center" wrapText="1"/>
    </xf>
    <xf numFmtId="0" fontId="0" fillId="44" borderId="32" xfId="0" applyFill="1" applyBorder="1" applyAlignment="1">
      <alignment horizontal="center" wrapText="1"/>
    </xf>
    <xf numFmtId="0" fontId="0" fillId="44" borderId="5" xfId="0" applyFill="1" applyBorder="1" applyAlignment="1">
      <alignment horizontal="center" wrapText="1"/>
    </xf>
    <xf numFmtId="0" fontId="0" fillId="44" borderId="31" xfId="0" applyFill="1" applyBorder="1" applyAlignment="1">
      <alignment horizontal="center" wrapText="1"/>
    </xf>
    <xf numFmtId="0" fontId="0" fillId="44" borderId="10" xfId="0" applyFill="1" applyBorder="1" applyAlignment="1">
      <alignment horizontal="center" wrapText="1"/>
    </xf>
    <xf numFmtId="0" fontId="0" fillId="44" borderId="0" xfId="0" applyFill="1" applyAlignment="1">
      <alignment horizontal="center" wrapText="1"/>
    </xf>
    <xf numFmtId="0" fontId="0" fillId="44" borderId="34" xfId="0" applyFill="1" applyBorder="1" applyAlignment="1">
      <alignment horizontal="center" wrapText="1"/>
    </xf>
    <xf numFmtId="0" fontId="0" fillId="44" borderId="33" xfId="0" applyFill="1" applyBorder="1" applyAlignment="1">
      <alignment horizontal="center" vertical="top"/>
    </xf>
    <xf numFmtId="0" fontId="0" fillId="44" borderId="26" xfId="0" applyFill="1" applyBorder="1" applyAlignment="1">
      <alignment horizontal="center" vertical="top"/>
    </xf>
    <xf numFmtId="0" fontId="103" fillId="42" borderId="15" xfId="0" applyFont="1" applyFill="1" applyBorder="1" applyAlignment="1">
      <alignment horizontal="left" vertical="center" wrapText="1"/>
    </xf>
    <xf numFmtId="0" fontId="103" fillId="42" borderId="4" xfId="0" applyFont="1" applyFill="1" applyBorder="1" applyAlignment="1">
      <alignment horizontal="left" vertical="center" wrapText="1"/>
    </xf>
    <xf numFmtId="0" fontId="103" fillId="42" borderId="16" xfId="0" applyFont="1" applyFill="1" applyBorder="1" applyAlignment="1">
      <alignment horizontal="left" vertical="center" wrapText="1"/>
    </xf>
    <xf numFmtId="0" fontId="26" fillId="43" borderId="33" xfId="0" applyFont="1" applyFill="1" applyBorder="1" applyAlignment="1">
      <alignment horizontal="left" vertical="top" wrapText="1"/>
    </xf>
    <xf numFmtId="0" fontId="43" fillId="44" borderId="10" xfId="0" applyFont="1" applyFill="1" applyBorder="1" applyAlignment="1">
      <alignment horizontal="center" vertical="center" wrapText="1"/>
    </xf>
    <xf numFmtId="0" fontId="43" fillId="44" borderId="0" xfId="0" applyFont="1" applyFill="1" applyAlignment="1">
      <alignment horizontal="center" vertical="center"/>
    </xf>
    <xf numFmtId="0" fontId="43" fillId="44" borderId="34" xfId="0" applyFont="1" applyFill="1" applyBorder="1" applyAlignment="1">
      <alignment horizontal="center" vertical="center"/>
    </xf>
    <xf numFmtId="0" fontId="43" fillId="44" borderId="10" xfId="0" applyFont="1" applyFill="1" applyBorder="1" applyAlignment="1">
      <alignment horizontal="center" vertical="center"/>
    </xf>
    <xf numFmtId="0" fontId="3" fillId="43" borderId="14" xfId="0" applyFont="1" applyFill="1" applyBorder="1" applyAlignment="1">
      <alignment horizontal="left" vertical="center" wrapText="1"/>
    </xf>
    <xf numFmtId="0" fontId="10" fillId="45" borderId="15" xfId="0" applyFont="1" applyFill="1" applyBorder="1" applyAlignment="1">
      <alignment horizontal="left" vertical="center" wrapText="1"/>
    </xf>
    <xf numFmtId="0" fontId="105" fillId="45" borderId="4" xfId="0" applyFont="1" applyFill="1" applyBorder="1" applyAlignment="1">
      <alignment horizontal="left" vertical="center" wrapText="1"/>
    </xf>
    <xf numFmtId="0" fontId="105" fillId="45" borderId="16" xfId="0" applyFont="1" applyFill="1" applyBorder="1" applyAlignment="1">
      <alignment horizontal="left" vertical="center" wrapText="1"/>
    </xf>
    <xf numFmtId="0" fontId="3" fillId="43" borderId="14" xfId="0" applyFont="1" applyFill="1" applyBorder="1" applyAlignment="1">
      <alignment horizontal="center" vertical="center" wrapText="1"/>
    </xf>
    <xf numFmtId="0" fontId="106" fillId="45" borderId="15" xfId="0" applyFont="1" applyFill="1" applyBorder="1" applyAlignment="1">
      <alignment horizontal="left" vertical="center" wrapText="1"/>
    </xf>
    <xf numFmtId="0" fontId="106" fillId="45" borderId="4" xfId="0" applyFont="1" applyFill="1" applyBorder="1" applyAlignment="1">
      <alignment horizontal="left" vertical="center" wrapText="1"/>
    </xf>
    <xf numFmtId="0" fontId="106" fillId="45" borderId="16" xfId="0" applyFont="1" applyFill="1" applyBorder="1" applyAlignment="1">
      <alignment horizontal="left" vertical="center" wrapText="1"/>
    </xf>
    <xf numFmtId="0" fontId="3" fillId="43" borderId="32" xfId="0" applyFont="1" applyFill="1" applyBorder="1" applyAlignment="1">
      <alignment horizontal="left" vertical="center" wrapText="1"/>
    </xf>
    <xf numFmtId="0" fontId="3" fillId="43" borderId="10" xfId="0" applyFont="1" applyFill="1" applyBorder="1" applyAlignment="1">
      <alignment horizontal="left" vertical="center" wrapText="1"/>
    </xf>
    <xf numFmtId="0" fontId="3" fillId="43" borderId="11" xfId="0" applyFont="1" applyFill="1" applyBorder="1" applyAlignment="1">
      <alignment horizontal="left" vertical="center" wrapText="1"/>
    </xf>
    <xf numFmtId="0" fontId="3" fillId="45" borderId="4" xfId="0" applyFont="1" applyFill="1" applyBorder="1" applyAlignment="1">
      <alignment horizontal="left" vertical="center" wrapText="1"/>
    </xf>
    <xf numFmtId="0" fontId="3" fillId="45" borderId="16" xfId="0" applyFont="1" applyFill="1" applyBorder="1" applyAlignment="1">
      <alignment horizontal="left" vertical="center" wrapText="1"/>
    </xf>
    <xf numFmtId="0" fontId="26" fillId="45" borderId="15" xfId="0" applyFont="1" applyFill="1" applyBorder="1" applyAlignment="1">
      <alignment horizontal="left" vertical="center" wrapText="1"/>
    </xf>
    <xf numFmtId="0" fontId="26" fillId="45" borderId="4" xfId="0" applyFont="1" applyFill="1" applyBorder="1" applyAlignment="1">
      <alignment horizontal="left" vertical="center" wrapText="1"/>
    </xf>
    <xf numFmtId="0" fontId="26" fillId="45" borderId="16" xfId="0" applyFont="1" applyFill="1" applyBorder="1" applyAlignment="1">
      <alignment horizontal="left" vertical="center" wrapText="1"/>
    </xf>
    <xf numFmtId="0" fontId="10" fillId="45" borderId="14" xfId="0" applyFont="1" applyFill="1" applyBorder="1" applyAlignment="1">
      <alignment horizontal="left" vertical="center" wrapText="1"/>
    </xf>
    <xf numFmtId="0" fontId="105" fillId="45" borderId="14" xfId="0" applyFont="1" applyFill="1" applyBorder="1" applyAlignment="1">
      <alignment horizontal="left" vertical="center" wrapText="1"/>
    </xf>
    <xf numFmtId="0" fontId="109" fillId="42" borderId="32" xfId="0" applyFont="1" applyFill="1" applyBorder="1" applyAlignment="1">
      <alignment horizontal="left" vertical="center" wrapText="1"/>
    </xf>
    <xf numFmtId="0" fontId="109" fillId="42" borderId="5" xfId="0" applyFont="1" applyFill="1" applyBorder="1" applyAlignment="1">
      <alignment horizontal="left" vertical="center" wrapText="1"/>
    </xf>
    <xf numFmtId="0" fontId="109" fillId="42" borderId="31" xfId="0" applyFont="1" applyFill="1" applyBorder="1" applyAlignment="1">
      <alignment horizontal="left" vertical="center" wrapText="1"/>
    </xf>
    <xf numFmtId="0" fontId="109" fillId="42" borderId="10" xfId="0" applyFont="1" applyFill="1" applyBorder="1" applyAlignment="1">
      <alignment horizontal="left" vertical="center" wrapText="1"/>
    </xf>
    <xf numFmtId="0" fontId="109" fillId="42" borderId="0" xfId="0" applyFont="1" applyFill="1" applyAlignment="1">
      <alignment horizontal="left" vertical="center" wrapText="1"/>
    </xf>
    <xf numFmtId="0" fontId="109" fillId="42" borderId="34" xfId="0" applyFont="1" applyFill="1" applyBorder="1" applyAlignment="1">
      <alignment horizontal="left" vertical="center" wrapText="1"/>
    </xf>
    <xf numFmtId="0" fontId="55" fillId="41" borderId="14" xfId="0" applyFont="1" applyFill="1" applyBorder="1" applyAlignment="1">
      <alignment horizontal="left"/>
    </xf>
    <xf numFmtId="0" fontId="55" fillId="41" borderId="15" xfId="0" applyFont="1" applyFill="1" applyBorder="1" applyAlignment="1">
      <alignment horizontal="left"/>
    </xf>
    <xf numFmtId="0" fontId="26" fillId="43" borderId="32" xfId="0" applyFont="1" applyFill="1" applyBorder="1" applyAlignment="1">
      <alignment horizontal="left" vertical="center"/>
    </xf>
    <xf numFmtId="0" fontId="26" fillId="43" borderId="5" xfId="0" applyFont="1" applyFill="1" applyBorder="1" applyAlignment="1">
      <alignment horizontal="left" vertical="center"/>
    </xf>
    <xf numFmtId="0" fontId="26" fillId="43" borderId="31" xfId="0" applyFont="1" applyFill="1" applyBorder="1" applyAlignment="1">
      <alignment horizontal="left" vertical="center"/>
    </xf>
    <xf numFmtId="0" fontId="20" fillId="0" borderId="14" xfId="0" applyFont="1" applyBorder="1" applyAlignment="1">
      <alignment horizontal="left" vertical="top" wrapText="1"/>
    </xf>
    <xf numFmtId="0" fontId="20" fillId="3" borderId="14" xfId="0" applyFont="1" applyFill="1" applyBorder="1" applyAlignment="1">
      <alignment horizontal="left" vertical="top" wrapText="1"/>
    </xf>
    <xf numFmtId="0" fontId="20" fillId="0" borderId="14" xfId="0" applyFont="1" applyBorder="1" applyAlignment="1">
      <alignment horizontal="left" vertical="top"/>
    </xf>
    <xf numFmtId="0" fontId="4" fillId="0" borderId="5" xfId="0" applyFont="1" applyBorder="1" applyAlignment="1" applyProtection="1">
      <alignment wrapText="1"/>
      <protection hidden="1"/>
    </xf>
    <xf numFmtId="2" fontId="26" fillId="3" borderId="15" xfId="3" applyNumberFormat="1" applyFont="1" applyFill="1" applyBorder="1" applyAlignment="1" applyProtection="1">
      <alignment horizontal="left" vertical="center" wrapText="1"/>
      <protection hidden="1"/>
    </xf>
    <xf numFmtId="2" fontId="26" fillId="3" borderId="4" xfId="3" applyNumberFormat="1" applyFont="1" applyFill="1" applyBorder="1" applyAlignment="1" applyProtection="1">
      <alignment horizontal="left" vertical="center" wrapText="1"/>
      <protection hidden="1"/>
    </xf>
    <xf numFmtId="3" fontId="20" fillId="0" borderId="4" xfId="0" applyNumberFormat="1" applyFont="1" applyBorder="1" applyAlignment="1" applyProtection="1">
      <alignment horizontal="left" vertical="center"/>
      <protection hidden="1"/>
    </xf>
    <xf numFmtId="0" fontId="0" fillId="0" borderId="72" xfId="0" applyBorder="1" applyAlignment="1">
      <alignment horizontal="left" vertical="center" wrapText="1"/>
    </xf>
    <xf numFmtId="0" fontId="0" fillId="0" borderId="1" xfId="0" applyBorder="1" applyAlignment="1">
      <alignment horizontal="left" vertical="center" wrapText="1"/>
    </xf>
    <xf numFmtId="0" fontId="0" fillId="0" borderId="38" xfId="0" applyBorder="1" applyAlignment="1">
      <alignment horizontal="left" vertical="center" wrapText="1"/>
    </xf>
    <xf numFmtId="0" fontId="0" fillId="0" borderId="38" xfId="0" applyBorder="1" applyAlignment="1">
      <alignment horizontal="left" vertical="center"/>
    </xf>
    <xf numFmtId="0" fontId="0" fillId="0" borderId="83" xfId="0" applyBorder="1" applyAlignment="1">
      <alignment horizontal="left" vertical="center"/>
    </xf>
    <xf numFmtId="0" fontId="0" fillId="0" borderId="0" xfId="0" applyAlignment="1">
      <alignment horizontal="left" vertical="center" wrapText="1"/>
    </xf>
    <xf numFmtId="0" fontId="0" fillId="0" borderId="0" xfId="0" applyAlignment="1">
      <alignment horizontal="left" vertical="center"/>
    </xf>
    <xf numFmtId="0" fontId="0" fillId="0" borderId="81" xfId="0" applyBorder="1" applyAlignment="1">
      <alignment horizontal="left" vertical="center"/>
    </xf>
    <xf numFmtId="0" fontId="0" fillId="0" borderId="46" xfId="0" applyBorder="1" applyAlignment="1">
      <alignment horizontal="left" vertical="center" wrapText="1"/>
    </xf>
    <xf numFmtId="0" fontId="0" fillId="0" borderId="46" xfId="0" applyBorder="1" applyAlignment="1">
      <alignment horizontal="left" vertical="center"/>
    </xf>
    <xf numFmtId="0" fontId="0" fillId="0" borderId="84" xfId="0" applyBorder="1" applyAlignment="1">
      <alignment horizontal="left" vertical="center"/>
    </xf>
    <xf numFmtId="0" fontId="0" fillId="0" borderId="1" xfId="0" applyBorder="1" applyAlignment="1">
      <alignment horizontal="left" vertical="center"/>
    </xf>
    <xf numFmtId="0" fontId="0" fillId="0" borderId="82" xfId="0" applyBorder="1" applyAlignment="1">
      <alignment horizontal="left" vertical="center"/>
    </xf>
    <xf numFmtId="0" fontId="3" fillId="0" borderId="53" xfId="0" applyFont="1" applyBorder="1" applyAlignment="1">
      <alignment horizontal="left" vertical="center" wrapText="1"/>
    </xf>
    <xf numFmtId="0" fontId="3" fillId="0" borderId="0" xfId="0" applyFont="1" applyAlignment="1">
      <alignment horizontal="left" vertical="center" wrapText="1"/>
    </xf>
    <xf numFmtId="0" fontId="67" fillId="7" borderId="78" xfId="53" applyFont="1" applyFill="1" applyBorder="1" applyAlignment="1">
      <alignment horizontal="left" vertical="center" wrapText="1"/>
    </xf>
    <xf numFmtId="0" fontId="67" fillId="7" borderId="35" xfId="53" applyFont="1" applyFill="1" applyBorder="1" applyAlignment="1">
      <alignment horizontal="left" vertical="center" wrapText="1"/>
    </xf>
    <xf numFmtId="0" fontId="0" fillId="0" borderId="65" xfId="0" applyBorder="1" applyAlignment="1">
      <alignment horizontal="left" vertical="center" wrapText="1"/>
    </xf>
    <xf numFmtId="0" fontId="3" fillId="0" borderId="65" xfId="0" applyFont="1" applyBorder="1" applyAlignment="1">
      <alignment horizontal="left" vertical="center" wrapText="1"/>
    </xf>
    <xf numFmtId="0" fontId="3" fillId="0" borderId="38" xfId="0" applyFont="1" applyBorder="1" applyAlignment="1">
      <alignment horizontal="left" vertical="center" wrapText="1"/>
    </xf>
    <xf numFmtId="0" fontId="67" fillId="0" borderId="78" xfId="53" applyFont="1" applyBorder="1" applyAlignment="1">
      <alignment horizontal="left" vertical="center" wrapText="1"/>
    </xf>
    <xf numFmtId="0" fontId="67" fillId="0" borderId="35" xfId="53" applyFont="1" applyBorder="1" applyAlignment="1">
      <alignment horizontal="left" vertical="center" wrapText="1"/>
    </xf>
    <xf numFmtId="0" fontId="68" fillId="0" borderId="35" xfId="53" applyFont="1" applyBorder="1" applyAlignment="1">
      <alignment horizontal="left" vertical="center" wrapText="1"/>
    </xf>
    <xf numFmtId="0" fontId="68" fillId="0" borderId="56" xfId="53" applyFont="1" applyBorder="1" applyAlignment="1">
      <alignment horizontal="left" vertical="center" wrapText="1"/>
    </xf>
    <xf numFmtId="0" fontId="67" fillId="0" borderId="79" xfId="53" applyFont="1" applyBorder="1" applyAlignment="1">
      <alignment horizontal="left" vertical="center" wrapText="1"/>
    </xf>
    <xf numFmtId="0" fontId="67" fillId="0" borderId="42" xfId="53" applyFont="1" applyBorder="1" applyAlignment="1">
      <alignment horizontal="left" vertical="center" wrapText="1"/>
    </xf>
    <xf numFmtId="0" fontId="110" fillId="0" borderId="42" xfId="53" applyFont="1" applyBorder="1" applyAlignment="1">
      <alignment horizontal="left" vertical="center" wrapText="1"/>
    </xf>
    <xf numFmtId="0" fontId="110" fillId="0" borderId="80" xfId="53" applyFont="1" applyBorder="1" applyAlignment="1">
      <alignment horizontal="left" vertical="center" wrapText="1"/>
    </xf>
    <xf numFmtId="0" fontId="67" fillId="7" borderId="77" xfId="53" applyFont="1" applyFill="1" applyBorder="1" applyAlignment="1">
      <alignment horizontal="left" vertical="center" wrapText="1"/>
    </xf>
    <xf numFmtId="0" fontId="67" fillId="7" borderId="51" xfId="53" applyFont="1" applyFill="1" applyBorder="1" applyAlignment="1">
      <alignment horizontal="left" vertical="center" wrapText="1"/>
    </xf>
    <xf numFmtId="0" fontId="20" fillId="0" borderId="43" xfId="53" applyFont="1" applyBorder="1" applyAlignment="1">
      <alignment horizontal="left" vertical="center" wrapText="1"/>
    </xf>
    <xf numFmtId="0" fontId="20" fillId="0" borderId="44" xfId="53" applyFont="1" applyBorder="1" applyAlignment="1">
      <alignment horizontal="left" vertical="center" wrapText="1"/>
    </xf>
    <xf numFmtId="0" fontId="20" fillId="0" borderId="57" xfId="53" applyFont="1" applyBorder="1" applyAlignment="1">
      <alignment horizontal="left" vertical="center" wrapText="1"/>
    </xf>
    <xf numFmtId="0" fontId="9" fillId="0" borderId="43" xfId="53" applyFont="1" applyBorder="1" applyAlignment="1">
      <alignment horizontal="left" vertical="center" wrapText="1"/>
    </xf>
    <xf numFmtId="0" fontId="9" fillId="0" borderId="44" xfId="53" applyFont="1" applyBorder="1" applyAlignment="1">
      <alignment horizontal="left" vertical="center" wrapText="1"/>
    </xf>
    <xf numFmtId="0" fontId="9" fillId="0" borderId="57" xfId="53" applyFont="1"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57" xfId="0" applyBorder="1" applyAlignment="1">
      <alignment horizontal="left" vertical="center"/>
    </xf>
    <xf numFmtId="0" fontId="9" fillId="0" borderId="43" xfId="53" applyFont="1" applyBorder="1" applyAlignment="1">
      <alignment horizontal="left" vertical="top" wrapText="1"/>
    </xf>
    <xf numFmtId="0" fontId="9" fillId="0" borderId="44" xfId="53" applyFont="1" applyBorder="1" applyAlignment="1">
      <alignment horizontal="left" vertical="top" wrapText="1"/>
    </xf>
    <xf numFmtId="0" fontId="9" fillId="0" borderId="57" xfId="53" applyFont="1" applyBorder="1" applyAlignment="1">
      <alignment horizontal="left" vertical="top" wrapText="1"/>
    </xf>
    <xf numFmtId="0" fontId="3" fillId="0" borderId="47" xfId="53" applyFont="1" applyBorder="1" applyAlignment="1">
      <alignment horizontal="left" vertical="center" wrapText="1" indent="1"/>
    </xf>
    <xf numFmtId="0" fontId="3" fillId="0" borderId="48" xfId="53" applyFont="1" applyBorder="1" applyAlignment="1">
      <alignment horizontal="left" vertical="center" wrapText="1" indent="1"/>
    </xf>
    <xf numFmtId="0" fontId="20" fillId="7" borderId="43" xfId="53" applyFont="1" applyFill="1" applyBorder="1" applyAlignment="1">
      <alignment horizontal="center" vertical="center" wrapText="1"/>
    </xf>
    <xf numFmtId="0" fontId="20" fillId="7" borderId="37" xfId="53" applyFont="1" applyFill="1" applyBorder="1" applyAlignment="1">
      <alignment horizontal="center" vertical="center" wrapText="1"/>
    </xf>
    <xf numFmtId="0" fontId="3" fillId="0" borderId="64" xfId="53" applyFont="1" applyBorder="1" applyAlignment="1">
      <alignment horizontal="left" vertical="center" wrapText="1"/>
    </xf>
    <xf numFmtId="0" fontId="3" fillId="0" borderId="37" xfId="53" applyFont="1" applyBorder="1" applyAlignment="1">
      <alignment horizontal="left" vertical="center" wrapText="1"/>
    </xf>
    <xf numFmtId="0" fontId="3" fillId="3" borderId="66" xfId="53" applyFont="1" applyFill="1" applyBorder="1" applyAlignment="1">
      <alignment horizontal="center" vertical="center" wrapText="1"/>
    </xf>
    <xf numFmtId="0" fontId="3" fillId="3" borderId="67" xfId="53" applyFont="1" applyFill="1" applyBorder="1" applyAlignment="1">
      <alignment horizontal="center" vertical="center" wrapText="1"/>
    </xf>
    <xf numFmtId="0" fontId="3" fillId="3" borderId="68" xfId="53" applyFont="1" applyFill="1" applyBorder="1" applyAlignment="1">
      <alignment horizontal="center" vertical="center" wrapText="1"/>
    </xf>
    <xf numFmtId="0" fontId="3" fillId="0" borderId="36" xfId="53" applyFont="1" applyBorder="1" applyAlignment="1">
      <alignment horizontal="left" vertical="center" wrapText="1" indent="1"/>
    </xf>
    <xf numFmtId="0" fontId="3" fillId="0" borderId="37" xfId="53" applyFont="1" applyBorder="1" applyAlignment="1">
      <alignment horizontal="left" vertical="center" wrapText="1" indent="1"/>
    </xf>
    <xf numFmtId="0" fontId="3" fillId="3" borderId="73" xfId="53" applyFont="1" applyFill="1" applyBorder="1" applyAlignment="1">
      <alignment horizontal="center" vertical="center" wrapText="1"/>
    </xf>
    <xf numFmtId="0" fontId="3" fillId="3" borderId="10" xfId="53" applyFont="1" applyFill="1" applyBorder="1" applyAlignment="1">
      <alignment horizontal="left" vertical="center" wrapText="1"/>
    </xf>
    <xf numFmtId="0" fontId="3" fillId="3" borderId="0" xfId="53" applyFont="1" applyFill="1" applyAlignment="1">
      <alignment horizontal="left" vertical="center" wrapText="1"/>
    </xf>
    <xf numFmtId="0" fontId="98" fillId="3" borderId="0" xfId="53" applyFont="1" applyFill="1" applyAlignment="1">
      <alignment horizontal="left" vertical="center" wrapText="1"/>
    </xf>
    <xf numFmtId="0" fontId="3" fillId="0" borderId="43" xfId="53" applyFont="1" applyBorder="1" applyAlignment="1">
      <alignment horizontal="center" vertical="center" wrapText="1"/>
    </xf>
    <xf numFmtId="0" fontId="3" fillId="0" borderId="44" xfId="53" applyFont="1" applyBorder="1" applyAlignment="1">
      <alignment horizontal="center" vertical="center" wrapText="1"/>
    </xf>
    <xf numFmtId="0" fontId="3" fillId="0" borderId="57" xfId="53" applyFont="1" applyBorder="1" applyAlignment="1">
      <alignment horizontal="center" vertical="center" wrapText="1"/>
    </xf>
    <xf numFmtId="0" fontId="3" fillId="0" borderId="65" xfId="53" applyFont="1" applyBorder="1" applyAlignment="1">
      <alignment horizontal="left" vertical="center" wrapText="1"/>
    </xf>
    <xf numFmtId="0" fontId="3" fillId="0" borderId="39" xfId="53" applyFont="1" applyBorder="1" applyAlignment="1">
      <alignment horizontal="left" vertical="center" wrapText="1"/>
    </xf>
    <xf numFmtId="0" fontId="3" fillId="0" borderId="53" xfId="53" applyFont="1" applyBorder="1" applyAlignment="1">
      <alignment horizontal="left" vertical="center" wrapText="1"/>
    </xf>
    <xf numFmtId="0" fontId="3" fillId="0" borderId="45" xfId="53" applyFont="1" applyBorder="1" applyAlignment="1">
      <alignment horizontal="left" vertical="center" wrapText="1"/>
    </xf>
    <xf numFmtId="0" fontId="3" fillId="0" borderId="54" xfId="53" applyFont="1" applyBorder="1" applyAlignment="1">
      <alignment horizontal="left" vertical="center" wrapText="1"/>
    </xf>
    <xf numFmtId="0" fontId="3" fillId="0" borderId="41" xfId="53" applyFont="1" applyBorder="1" applyAlignment="1">
      <alignment horizontal="left" vertical="center" wrapText="1"/>
    </xf>
    <xf numFmtId="0" fontId="26" fillId="7" borderId="43" xfId="53" applyFont="1" applyFill="1" applyBorder="1" applyAlignment="1">
      <alignment horizontal="center" vertical="center"/>
    </xf>
    <xf numFmtId="0" fontId="26" fillId="7" borderId="57" xfId="53" applyFont="1" applyFill="1" applyBorder="1" applyAlignment="1">
      <alignment horizontal="center" vertical="center"/>
    </xf>
    <xf numFmtId="0" fontId="26" fillId="7" borderId="37" xfId="53" applyFont="1" applyFill="1" applyBorder="1" applyAlignment="1">
      <alignment horizontal="center" vertical="center"/>
    </xf>
    <xf numFmtId="0" fontId="3" fillId="3" borderId="40" xfId="53" applyFont="1" applyFill="1" applyBorder="1" applyAlignment="1">
      <alignment horizontal="left" vertical="center" wrapText="1"/>
    </xf>
    <xf numFmtId="0" fontId="3" fillId="3" borderId="46" xfId="53" applyFont="1" applyFill="1" applyBorder="1" applyAlignment="1">
      <alignment horizontal="left" vertical="center" wrapText="1"/>
    </xf>
    <xf numFmtId="0" fontId="3" fillId="7" borderId="36" xfId="53" applyFont="1" applyFill="1" applyBorder="1" applyAlignment="1">
      <alignment horizontal="left" vertical="center" wrapText="1" indent="1"/>
    </xf>
    <xf numFmtId="0" fontId="3" fillId="7" borderId="37" xfId="53" applyFont="1" applyFill="1" applyBorder="1" applyAlignment="1">
      <alignment horizontal="left" vertical="center" wrapText="1" indent="1"/>
    </xf>
    <xf numFmtId="0" fontId="3" fillId="7" borderId="63" xfId="53" applyFont="1" applyFill="1" applyBorder="1" applyAlignment="1">
      <alignment horizontal="left" vertical="center" wrapText="1"/>
    </xf>
    <xf numFmtId="0" fontId="3" fillId="7" borderId="58" xfId="53" applyFont="1" applyFill="1" applyBorder="1" applyAlignment="1">
      <alignment horizontal="left" vertical="center" wrapText="1"/>
    </xf>
    <xf numFmtId="0" fontId="3" fillId="3" borderId="66" xfId="53" applyFont="1" applyFill="1" applyBorder="1" applyAlignment="1">
      <alignment horizontal="left" vertical="center" wrapText="1"/>
    </xf>
    <xf numFmtId="0" fontId="3" fillId="3" borderId="67" xfId="53" applyFont="1" applyFill="1" applyBorder="1" applyAlignment="1">
      <alignment horizontal="left" vertical="center" wrapText="1"/>
    </xf>
    <xf numFmtId="0" fontId="3" fillId="3" borderId="68" xfId="53" applyFont="1" applyFill="1" applyBorder="1" applyAlignment="1">
      <alignment horizontal="left" vertical="center" wrapText="1"/>
    </xf>
    <xf numFmtId="0" fontId="3" fillId="7" borderId="64" xfId="53" applyFont="1" applyFill="1" applyBorder="1" applyAlignment="1">
      <alignment horizontal="left" vertical="center" wrapText="1"/>
    </xf>
    <xf numFmtId="0" fontId="3" fillId="7" borderId="37" xfId="53" applyFont="1" applyFill="1" applyBorder="1" applyAlignment="1">
      <alignment horizontal="left" vertical="center" wrapText="1"/>
    </xf>
    <xf numFmtId="0" fontId="3" fillId="0" borderId="54" xfId="53" applyFont="1" applyBorder="1" applyAlignment="1">
      <alignment horizontal="center" vertical="center" wrapText="1"/>
    </xf>
    <xf numFmtId="0" fontId="3" fillId="0" borderId="41" xfId="53" applyFont="1" applyBorder="1" applyAlignment="1">
      <alignment horizontal="center" vertical="center" wrapText="1"/>
    </xf>
    <xf numFmtId="0" fontId="67" fillId="7" borderId="43" xfId="53" applyFont="1" applyFill="1" applyBorder="1" applyAlignment="1">
      <alignment horizontal="left" vertical="center" wrapText="1"/>
    </xf>
    <xf numFmtId="0" fontId="67" fillId="7" borderId="44" xfId="53" applyFont="1" applyFill="1" applyBorder="1" applyAlignment="1">
      <alignment horizontal="left" vertical="center" wrapText="1"/>
    </xf>
    <xf numFmtId="0" fontId="67" fillId="7" borderId="57" xfId="53" applyFont="1" applyFill="1" applyBorder="1" applyAlignment="1">
      <alignment horizontal="left" vertical="center" wrapText="1"/>
    </xf>
    <xf numFmtId="0" fontId="67" fillId="7" borderId="85" xfId="53" applyFont="1" applyFill="1" applyBorder="1" applyAlignment="1">
      <alignment horizontal="left" vertical="center" wrapText="1"/>
    </xf>
    <xf numFmtId="0" fontId="67" fillId="7" borderId="86" xfId="53" applyFont="1" applyFill="1" applyBorder="1" applyAlignment="1">
      <alignment horizontal="left" vertical="center" wrapText="1"/>
    </xf>
    <xf numFmtId="0" fontId="67" fillId="7" borderId="87" xfId="53" applyFont="1" applyFill="1" applyBorder="1" applyAlignment="1">
      <alignment horizontal="left" vertical="center" wrapText="1"/>
    </xf>
    <xf numFmtId="0" fontId="3" fillId="7" borderId="88" xfId="53" applyFont="1" applyFill="1" applyBorder="1" applyAlignment="1">
      <alignment horizontal="left" vertical="center" wrapText="1"/>
    </xf>
    <xf numFmtId="0" fontId="3" fillId="7" borderId="46" xfId="53" applyFont="1" applyFill="1" applyBorder="1" applyAlignment="1">
      <alignment horizontal="left" vertical="center" wrapText="1"/>
    </xf>
    <xf numFmtId="0" fontId="3" fillId="7" borderId="84" xfId="53" applyFont="1" applyFill="1" applyBorder="1" applyAlignment="1">
      <alignment horizontal="left" vertical="center" wrapText="1"/>
    </xf>
    <xf numFmtId="0" fontId="3" fillId="7" borderId="43" xfId="53" applyFont="1" applyFill="1" applyBorder="1" applyAlignment="1">
      <alignment horizontal="left" vertical="center" wrapText="1"/>
    </xf>
    <xf numFmtId="0" fontId="3" fillId="7" borderId="44" xfId="53" applyFont="1" applyFill="1" applyBorder="1" applyAlignment="1">
      <alignment horizontal="left" vertical="center" wrapText="1"/>
    </xf>
    <xf numFmtId="0" fontId="3" fillId="7" borderId="57" xfId="53" applyFont="1" applyFill="1" applyBorder="1" applyAlignment="1">
      <alignment horizontal="left" vertical="center" wrapText="1"/>
    </xf>
    <xf numFmtId="0" fontId="2" fillId="0" borderId="50" xfId="53" applyFont="1" applyBorder="1" applyAlignment="1">
      <alignment horizontal="center" vertical="center" wrapText="1"/>
    </xf>
    <xf numFmtId="0" fontId="2" fillId="0" borderId="0" xfId="53" applyFont="1" applyAlignment="1">
      <alignment horizontal="center" vertical="center" wrapText="1"/>
    </xf>
    <xf numFmtId="0" fontId="20" fillId="0" borderId="50" xfId="53" applyFont="1" applyBorder="1" applyAlignment="1">
      <alignment horizontal="center" vertical="center" wrapText="1"/>
    </xf>
    <xf numFmtId="0" fontId="20" fillId="0" borderId="0" xfId="53" applyFont="1" applyAlignment="1">
      <alignment horizontal="center" vertical="center" wrapText="1"/>
    </xf>
    <xf numFmtId="0" fontId="9" fillId="0" borderId="50" xfId="53" applyFont="1" applyBorder="1" applyAlignment="1">
      <alignment horizontal="center" vertical="center" wrapText="1"/>
    </xf>
    <xf numFmtId="0" fontId="9" fillId="0" borderId="0" xfId="53" applyFont="1" applyAlignment="1">
      <alignment horizontal="center" vertical="center" wrapText="1"/>
    </xf>
  </cellXfs>
  <cellStyles count="501">
    <cellStyle name="20% - Accent1" xfId="22" builtinId="30" customBuiltin="1"/>
    <cellStyle name="20% - Accent1 10" xfId="179" xr:uid="{34C61856-398B-402E-95F0-E90EB2E3B322}"/>
    <cellStyle name="20% - Accent1 11" xfId="193" xr:uid="{12302982-3FF9-4161-9D27-D80AC03B5CDC}"/>
    <cellStyle name="20% - Accent1 12" xfId="194" xr:uid="{739F36D4-8155-4283-9A43-E98B9D80BEAE}"/>
    <cellStyle name="20% - Accent1 13" xfId="195" xr:uid="{AFFB4097-FD1D-462C-B5A5-9CA9CA19170E}"/>
    <cellStyle name="20% - Accent1 14" xfId="236" xr:uid="{C08F00BE-754C-4C11-98A4-7E048D3DB883}"/>
    <cellStyle name="20% - Accent1 15" xfId="250" xr:uid="{126A4121-AD55-4141-AD10-5A41099C661F}"/>
    <cellStyle name="20% - Accent1 16" xfId="264" xr:uid="{D80589BE-EB3D-48CF-94F6-44886F239182}"/>
    <cellStyle name="20% - Accent1 17" xfId="278" xr:uid="{EFF409A3-F70C-4FAA-8886-0A0B8733A324}"/>
    <cellStyle name="20% - Accent1 18" xfId="292" xr:uid="{24DB7BB1-2671-4DCD-B0B6-F579EA140F36}"/>
    <cellStyle name="20% - Accent1 19" xfId="306" xr:uid="{82064CA7-B631-4C3B-A736-860D4C62383B}"/>
    <cellStyle name="20% - Accent1 2" xfId="57" xr:uid="{B9EDDEF7-FAC9-4F36-AD5E-A6961A152497}"/>
    <cellStyle name="20% - Accent1 2 2" xfId="352" xr:uid="{D81D9BCE-2A04-4ABC-B011-B5C890A2518A}"/>
    <cellStyle name="20% - Accent1 20" xfId="320" xr:uid="{59F02F69-AC6A-4523-97A8-D79092131286}"/>
    <cellStyle name="20% - Accent1 3" xfId="83" xr:uid="{4D0D3000-40DF-4878-84B5-A880336AAE14}"/>
    <cellStyle name="20% - Accent1 4" xfId="97" xr:uid="{B01F8039-09BA-4A6C-8114-46E953E0DDCD}"/>
    <cellStyle name="20% - Accent1 5" xfId="111" xr:uid="{29186E9C-D070-47BF-8C68-A53A5CD061ED}"/>
    <cellStyle name="20% - Accent1 6" xfId="124" xr:uid="{369729FC-BB2C-4CF1-BFF0-7795A35125BD}"/>
    <cellStyle name="20% - Accent1 7" xfId="138" xr:uid="{15F7F6F7-79D5-4470-AA83-B2EE1A6A9626}"/>
    <cellStyle name="20% - Accent1 8" xfId="151" xr:uid="{AF9BDEA9-FE20-4610-9BD9-4B9E5593CFAE}"/>
    <cellStyle name="20% - Accent1 9" xfId="165" xr:uid="{20D9DBF7-771C-47B7-8E5A-BA39904A2D3D}"/>
    <cellStyle name="20% - Accent2" xfId="25" builtinId="34" customBuiltin="1"/>
    <cellStyle name="20% - Accent2 10" xfId="181" xr:uid="{CE71F5FD-0270-4D21-9255-95CA567CE46B}"/>
    <cellStyle name="20% - Accent2 11" xfId="196" xr:uid="{AF0B229A-4225-497C-BDD1-174A7B078A7A}"/>
    <cellStyle name="20% - Accent2 12" xfId="197" xr:uid="{987B86C3-36C3-4701-B944-FE3B0E43DD24}"/>
    <cellStyle name="20% - Accent2 13" xfId="198" xr:uid="{8355E19B-2DAD-49C1-A197-59E02CB960B6}"/>
    <cellStyle name="20% - Accent2 14" xfId="238" xr:uid="{94D220FD-514F-440C-B9D5-FCA8F4BB7C6A}"/>
    <cellStyle name="20% - Accent2 15" xfId="252" xr:uid="{AA64F5D7-71BD-4496-91AA-A60B736D4C83}"/>
    <cellStyle name="20% - Accent2 16" xfId="266" xr:uid="{81B47C57-6584-4934-8861-828E03DEC7FA}"/>
    <cellStyle name="20% - Accent2 17" xfId="280" xr:uid="{632C2504-296F-4016-979C-38ED4AC82184}"/>
    <cellStyle name="20% - Accent2 18" xfId="294" xr:uid="{3C0B42C0-D97B-41E9-8A6A-C33C0D75A439}"/>
    <cellStyle name="20% - Accent2 19" xfId="308" xr:uid="{5E19C67F-3EAD-4E84-BC8E-E88D28D8BF35}"/>
    <cellStyle name="20% - Accent2 2" xfId="59" xr:uid="{CF73434E-16C2-43FB-B0B3-1E2EFF13CEAB}"/>
    <cellStyle name="20% - Accent2 2 2" xfId="353" xr:uid="{1E9324D5-E9F5-4BEA-AE72-66C64AF2B627}"/>
    <cellStyle name="20% - Accent2 20" xfId="322" xr:uid="{AF9B88C2-0C22-4259-8C0A-647F78BB3A72}"/>
    <cellStyle name="20% - Accent2 3" xfId="85" xr:uid="{EA6D7AA1-AC5C-4B7E-9E6A-F2298FBCCED7}"/>
    <cellStyle name="20% - Accent2 4" xfId="99" xr:uid="{311263C6-AB77-4153-8C6E-BBF422FA0650}"/>
    <cellStyle name="20% - Accent2 5" xfId="113" xr:uid="{A39B718D-A7EE-4606-B0FE-63E0C51B551D}"/>
    <cellStyle name="20% - Accent2 6" xfId="126" xr:uid="{78A89D97-3071-4242-948B-91769183A781}"/>
    <cellStyle name="20% - Accent2 7" xfId="140" xr:uid="{B7123425-A3CD-46B7-96C1-102EC2EA44AE}"/>
    <cellStyle name="20% - Accent2 8" xfId="153" xr:uid="{657F7B8D-A40C-4A30-B7BC-F8D14B5FBD96}"/>
    <cellStyle name="20% - Accent2 9" xfId="167" xr:uid="{AC1EE9C9-65DA-4FB8-9B94-AAF120779930}"/>
    <cellStyle name="20% - Accent3" xfId="28" builtinId="38" customBuiltin="1"/>
    <cellStyle name="20% - Accent3 10" xfId="183" xr:uid="{F37F2541-C032-485A-BBBE-6A830532CB85}"/>
    <cellStyle name="20% - Accent3 11" xfId="199" xr:uid="{83AF3A11-95D7-4BBD-A4EA-11B74EBBAF76}"/>
    <cellStyle name="20% - Accent3 12" xfId="200" xr:uid="{8CD71862-830D-461F-B7BA-B96754FADD50}"/>
    <cellStyle name="20% - Accent3 13" xfId="201" xr:uid="{41E5BBF6-C4B3-426A-A335-7D455C3E8075}"/>
    <cellStyle name="20% - Accent3 14" xfId="240" xr:uid="{12A210F3-A694-420E-9FAE-DDA414287373}"/>
    <cellStyle name="20% - Accent3 15" xfId="254" xr:uid="{0BC5F16A-BA39-4B7E-A3FF-84CB46F6B254}"/>
    <cellStyle name="20% - Accent3 16" xfId="268" xr:uid="{B67A3F88-871D-4CB9-B5BE-4622D5B1AEEB}"/>
    <cellStyle name="20% - Accent3 17" xfId="282" xr:uid="{30E71C34-4DF8-4554-BB7E-B3ABB39A92A9}"/>
    <cellStyle name="20% - Accent3 18" xfId="296" xr:uid="{30BDF6D8-1A3D-40E3-B2D9-85D4A00312DC}"/>
    <cellStyle name="20% - Accent3 19" xfId="310" xr:uid="{FDB73E4C-AB18-4896-892C-ABB3D0C2DF5F}"/>
    <cellStyle name="20% - Accent3 2" xfId="61" xr:uid="{FE247256-23BD-4010-8DC4-4BEA1353E142}"/>
    <cellStyle name="20% - Accent3 2 2" xfId="354" xr:uid="{07A34F74-08AB-427A-B082-B342443F5EC1}"/>
    <cellStyle name="20% - Accent3 20" xfId="324" xr:uid="{0770BD7C-48E2-40D0-BFF6-F15397625A2D}"/>
    <cellStyle name="20% - Accent3 3" xfId="87" xr:uid="{711B3C2F-0F79-497B-9F31-FE9670BA9179}"/>
    <cellStyle name="20% - Accent3 4" xfId="101" xr:uid="{7D65C347-5A5C-49FE-8509-A7A6A456050B}"/>
    <cellStyle name="20% - Accent3 5" xfId="115" xr:uid="{2C25DFC4-EE4E-419C-B239-DDDDB6FBF34B}"/>
    <cellStyle name="20% - Accent3 6" xfId="128" xr:uid="{C77A2580-93EE-4B84-84DF-AE26B9674802}"/>
    <cellStyle name="20% - Accent3 7" xfId="142" xr:uid="{520DCE0A-507B-4F22-8B66-559F9146B9C3}"/>
    <cellStyle name="20% - Accent3 8" xfId="155" xr:uid="{07C7C12A-3BCB-4444-84F6-1CDABD30F351}"/>
    <cellStyle name="20% - Accent3 9" xfId="169" xr:uid="{B7869666-6FA8-42F9-8EC9-BC3F47713D69}"/>
    <cellStyle name="20% - Accent4" xfId="31" builtinId="42" customBuiltin="1"/>
    <cellStyle name="20% - Accent4 10" xfId="185" xr:uid="{72B6E818-D82C-4F9B-99FC-D11E222B9174}"/>
    <cellStyle name="20% - Accent4 11" xfId="202" xr:uid="{68DF8CA3-A2E3-48C3-8547-ED23D098E988}"/>
    <cellStyle name="20% - Accent4 12" xfId="203" xr:uid="{65B5AD85-E052-4171-AC6F-80AB8E3FA078}"/>
    <cellStyle name="20% - Accent4 13" xfId="204" xr:uid="{08F8B89E-242B-4B7C-9183-87C31AA63D17}"/>
    <cellStyle name="20% - Accent4 14" xfId="242" xr:uid="{FFF55DD1-6E55-45A6-B92F-C4F24A84ECE9}"/>
    <cellStyle name="20% - Accent4 15" xfId="256" xr:uid="{8EFCB9DB-B9E6-441C-9DCC-10CF1D7BD988}"/>
    <cellStyle name="20% - Accent4 16" xfId="270" xr:uid="{3004BF9D-CE08-4BE8-AA60-B7980159F6AC}"/>
    <cellStyle name="20% - Accent4 17" xfId="284" xr:uid="{CE7D62F5-7C40-45F4-81E8-BFF1B894A6E7}"/>
    <cellStyle name="20% - Accent4 18" xfId="298" xr:uid="{ACAB7A93-2EBD-4AEE-8F19-A7A132937718}"/>
    <cellStyle name="20% - Accent4 19" xfId="312" xr:uid="{AB8CAB68-1B7D-4839-97FA-E2CA477D19A4}"/>
    <cellStyle name="20% - Accent4 2" xfId="63" xr:uid="{523B3E38-750E-41CE-8279-85A7827E2374}"/>
    <cellStyle name="20% - Accent4 2 2" xfId="355" xr:uid="{3098DAAC-DB96-4C48-BDD4-9B3947444984}"/>
    <cellStyle name="20% - Accent4 20" xfId="326" xr:uid="{19D827FC-EE60-45BB-8422-9AB796482F30}"/>
    <cellStyle name="20% - Accent4 3" xfId="89" xr:uid="{4A4F500A-067C-4A08-8358-CA7B165C5A57}"/>
    <cellStyle name="20% - Accent4 4" xfId="103" xr:uid="{7A3116E9-3B18-4A94-8EBC-15956D07ED5B}"/>
    <cellStyle name="20% - Accent4 5" xfId="117" xr:uid="{B5E733CE-AEAD-422B-A9D1-4308D5134E2F}"/>
    <cellStyle name="20% - Accent4 6" xfId="130" xr:uid="{5177C321-C3AE-4F34-957D-546F603CAB7D}"/>
    <cellStyle name="20% - Accent4 7" xfId="144" xr:uid="{CB1EA70B-1E64-48BE-9BAB-4C29D8546CC5}"/>
    <cellStyle name="20% - Accent4 8" xfId="157" xr:uid="{94D4A4ED-B66E-452C-BC79-112EE67A3C35}"/>
    <cellStyle name="20% - Accent4 9" xfId="171" xr:uid="{3B3487D7-753D-45AC-BE94-4CB6C2B370EC}"/>
    <cellStyle name="20% - Accent5" xfId="34" builtinId="46" customBuiltin="1"/>
    <cellStyle name="20% - Accent5 10" xfId="187" xr:uid="{4E43AE68-FD87-4BB7-99C4-B36D18272A50}"/>
    <cellStyle name="20% - Accent5 11" xfId="205" xr:uid="{A2F1C5CE-AA00-4F5B-A729-08F32ED4C486}"/>
    <cellStyle name="20% - Accent5 12" xfId="206" xr:uid="{E00C9477-D486-4FA8-BDF6-329CD6F10528}"/>
    <cellStyle name="20% - Accent5 13" xfId="207" xr:uid="{E6F437F7-39F4-4C3D-942C-29F20F92F61E}"/>
    <cellStyle name="20% - Accent5 14" xfId="244" xr:uid="{386B605D-028F-45B6-A5FB-60E8553855D0}"/>
    <cellStyle name="20% - Accent5 15" xfId="258" xr:uid="{A1FEC76E-F17C-40F4-857F-131F8E71D92E}"/>
    <cellStyle name="20% - Accent5 16" xfId="272" xr:uid="{8FF56C9E-9880-46CA-B70C-1C687F6EEBE1}"/>
    <cellStyle name="20% - Accent5 17" xfId="286" xr:uid="{777AA7E0-23D2-4208-9FC3-656EAEA8E616}"/>
    <cellStyle name="20% - Accent5 18" xfId="300" xr:uid="{D16642BF-0473-4AE6-ACEC-B35E6956B70B}"/>
    <cellStyle name="20% - Accent5 19" xfId="314" xr:uid="{7EC220A2-3A6E-4C16-960E-023556BC2DE4}"/>
    <cellStyle name="20% - Accent5 2" xfId="65" xr:uid="{CDE02117-A549-4845-AB9F-662E2369305D}"/>
    <cellStyle name="20% - Accent5 2 2" xfId="356" xr:uid="{E950B84C-A0CE-4281-A287-9A66E07A196F}"/>
    <cellStyle name="20% - Accent5 20" xfId="328" xr:uid="{FDF10938-5FDE-4039-8248-2CB4519861E1}"/>
    <cellStyle name="20% - Accent5 3" xfId="91" xr:uid="{C19C56DC-3735-47D7-8887-A1C89A731412}"/>
    <cellStyle name="20% - Accent5 4" xfId="105" xr:uid="{1F77C743-7289-45A6-B5BC-3CF1DD1BFD14}"/>
    <cellStyle name="20% - Accent5 5" xfId="119" xr:uid="{5CDAC36D-1816-4D7C-BAE6-504B78789ACE}"/>
    <cellStyle name="20% - Accent5 6" xfId="132" xr:uid="{9C836878-5B4F-42F9-A9CA-3CA9B600B664}"/>
    <cellStyle name="20% - Accent5 7" xfId="146" xr:uid="{4D722244-E802-46CD-8E72-19145B69873F}"/>
    <cellStyle name="20% - Accent5 8" xfId="159" xr:uid="{344B12BE-6889-48D0-9EB6-C08ADB7F5C6C}"/>
    <cellStyle name="20% - Accent5 9" xfId="173" xr:uid="{35E59C8B-1AAF-4DC0-9D40-D5788709531D}"/>
    <cellStyle name="20% - Accent6" xfId="37" builtinId="50" customBuiltin="1"/>
    <cellStyle name="20% - Accent6 10" xfId="189" xr:uid="{BE8F8744-2239-4FB0-99F8-B8E01CDC713E}"/>
    <cellStyle name="20% - Accent6 11" xfId="208" xr:uid="{C2A8F5C7-EC1E-4228-8E7B-7290087589F5}"/>
    <cellStyle name="20% - Accent6 12" xfId="209" xr:uid="{7FD111D1-DC98-4A0E-8F42-D3CAFC046A04}"/>
    <cellStyle name="20% - Accent6 13" xfId="210" xr:uid="{29E7ED95-A139-4AB5-BF30-C07EC3E26D8C}"/>
    <cellStyle name="20% - Accent6 14" xfId="246" xr:uid="{CEA885E1-A7E8-4604-BE13-82930737640D}"/>
    <cellStyle name="20% - Accent6 15" xfId="260" xr:uid="{20FC08BD-108B-4BB3-BE68-E62F649859BC}"/>
    <cellStyle name="20% - Accent6 16" xfId="274" xr:uid="{2FD78717-A433-4729-AC70-AF0460095098}"/>
    <cellStyle name="20% - Accent6 17" xfId="288" xr:uid="{63F36CAC-A361-4B57-8199-BB152EB43985}"/>
    <cellStyle name="20% - Accent6 18" xfId="302" xr:uid="{79D1EB24-6928-438D-88CF-455B95689C39}"/>
    <cellStyle name="20% - Accent6 19" xfId="316" xr:uid="{7ACCFE6F-BD72-4D73-A366-F550725F8B79}"/>
    <cellStyle name="20% - Accent6 2" xfId="67" xr:uid="{D5D697D7-0C4A-4952-8D1E-796563646A3B}"/>
    <cellStyle name="20% - Accent6 2 2" xfId="357" xr:uid="{6AE796F9-05E8-4CFD-9DBD-9B07570A37B8}"/>
    <cellStyle name="20% - Accent6 20" xfId="330" xr:uid="{F28EDA6E-24BB-4CBB-A4E6-9DC314BEE65D}"/>
    <cellStyle name="20% - Accent6 3" xfId="93" xr:uid="{789D0382-69D0-4965-A640-0B1642FF1168}"/>
    <cellStyle name="20% - Accent6 4" xfId="107" xr:uid="{0ADD7A5B-EB23-4585-8BFF-E01F002BBAC4}"/>
    <cellStyle name="20% - Accent6 5" xfId="121" xr:uid="{F96CDF4A-2579-4DF0-9307-35CAD68123A7}"/>
    <cellStyle name="20% - Accent6 6" xfId="134" xr:uid="{E4788D6E-017B-4F0C-9D9A-B4E152D2C82F}"/>
    <cellStyle name="20% - Accent6 7" xfId="148" xr:uid="{A714FE4E-6E94-4B4C-ABE5-89C823C7B8D9}"/>
    <cellStyle name="20% - Accent6 8" xfId="161" xr:uid="{A6FDC8A4-4E53-40AC-BC19-E29AE161ECAE}"/>
    <cellStyle name="20% - Accent6 9" xfId="175" xr:uid="{F970E9DA-3CD1-4F72-A1FD-37FACDBE0F66}"/>
    <cellStyle name="40% - Accent1" xfId="23" builtinId="31" customBuiltin="1"/>
    <cellStyle name="40% - Accent1 10" xfId="180" xr:uid="{6D05BEC5-0401-4496-A88A-5F0DBE1CA4DB}"/>
    <cellStyle name="40% - Accent1 11" xfId="211" xr:uid="{F0BE3714-FBA6-42D7-8D0F-7DA8007E6836}"/>
    <cellStyle name="40% - Accent1 12" xfId="212" xr:uid="{8C13A33C-9FDE-4835-A7CA-2A0A7971A873}"/>
    <cellStyle name="40% - Accent1 13" xfId="213" xr:uid="{EAA50815-E210-4A5C-8FE3-06594CC01403}"/>
    <cellStyle name="40% - Accent1 14" xfId="237" xr:uid="{3EE42915-0D90-41A9-B241-7F8EC3E4EA0F}"/>
    <cellStyle name="40% - Accent1 15" xfId="251" xr:uid="{A2E89BE7-BA35-472A-B696-1C6C5708B14F}"/>
    <cellStyle name="40% - Accent1 16" xfId="265" xr:uid="{3587F7F3-1634-4525-803A-082A6A7A4F32}"/>
    <cellStyle name="40% - Accent1 17" xfId="279" xr:uid="{53B7C076-BC5F-4FAC-9C00-AE5755F772AC}"/>
    <cellStyle name="40% - Accent1 18" xfId="293" xr:uid="{9318D852-2BFD-4481-BFC0-F010E24769DA}"/>
    <cellStyle name="40% - Accent1 19" xfId="307" xr:uid="{E8431211-6585-4079-8F46-CEF0E5877E22}"/>
    <cellStyle name="40% - Accent1 2" xfId="58" xr:uid="{7AE8E1A2-CE75-4A06-A652-5048DFD855EE}"/>
    <cellStyle name="40% - Accent1 2 2" xfId="358" xr:uid="{A2E7C3A1-8CF1-4D2E-A516-94E65D893C7A}"/>
    <cellStyle name="40% - Accent1 20" xfId="321" xr:uid="{4F6662FC-5681-4FCA-8CBD-6A723ED1DA65}"/>
    <cellStyle name="40% - Accent1 3" xfId="84" xr:uid="{01898E0D-51FC-4C7E-9F43-3C487672F4D2}"/>
    <cellStyle name="40% - Accent1 4" xfId="98" xr:uid="{D33F35DC-8468-4FE9-BD5F-604224A59566}"/>
    <cellStyle name="40% - Accent1 5" xfId="112" xr:uid="{866DF774-8716-4016-88FC-8154A8ABB126}"/>
    <cellStyle name="40% - Accent1 6" xfId="125" xr:uid="{7C777A8D-9FE8-4215-8DB2-E961AE69A195}"/>
    <cellStyle name="40% - Accent1 7" xfId="139" xr:uid="{B2F4A974-4540-446D-B3C5-7AF4EAD7BC64}"/>
    <cellStyle name="40% - Accent1 8" xfId="152" xr:uid="{03206F88-A6E1-49C8-9BF0-B3360F253B74}"/>
    <cellStyle name="40% - Accent1 9" xfId="166" xr:uid="{8EB832BF-6BC9-450B-B86E-1B73D6D1C1AE}"/>
    <cellStyle name="40% - Accent2" xfId="26" builtinId="35" customBuiltin="1"/>
    <cellStyle name="40% - Accent2 10" xfId="182" xr:uid="{084CDE06-5831-4EA6-9953-51844CA7D82E}"/>
    <cellStyle name="40% - Accent2 11" xfId="214" xr:uid="{61CED72D-106B-4BDE-B8F9-E0339A9CD4AB}"/>
    <cellStyle name="40% - Accent2 12" xfId="215" xr:uid="{3D12901B-E3DA-422A-9ED7-B3A824402101}"/>
    <cellStyle name="40% - Accent2 13" xfId="216" xr:uid="{A47C0B26-3299-425F-B0CB-551D024E92EB}"/>
    <cellStyle name="40% - Accent2 14" xfId="239" xr:uid="{DAC1F1CA-69EF-430C-95D8-79D2F20079E0}"/>
    <cellStyle name="40% - Accent2 15" xfId="253" xr:uid="{06B78A1F-19D6-431F-B380-53E31A645638}"/>
    <cellStyle name="40% - Accent2 16" xfId="267" xr:uid="{F25A5B4A-84E3-468B-B920-BE4DEAD2863A}"/>
    <cellStyle name="40% - Accent2 17" xfId="281" xr:uid="{8ECDB469-16F4-4E26-9919-84F722BF4190}"/>
    <cellStyle name="40% - Accent2 18" xfId="295" xr:uid="{986F8188-4FD0-4308-ABF2-02A50212E551}"/>
    <cellStyle name="40% - Accent2 19" xfId="309" xr:uid="{0B058CC5-6171-4C00-A44E-A7DD52BF3AB6}"/>
    <cellStyle name="40% - Accent2 2" xfId="60" xr:uid="{CFE16EDA-2B47-40FF-8A82-7AE896BD2983}"/>
    <cellStyle name="40% - Accent2 2 2" xfId="359" xr:uid="{0A1034B9-7955-45D6-98B2-AA9E5F5F4A73}"/>
    <cellStyle name="40% - Accent2 20" xfId="323" xr:uid="{BD8EDC76-2CFD-4113-8B47-D53E79720FB5}"/>
    <cellStyle name="40% - Accent2 3" xfId="86" xr:uid="{11761020-6C82-496C-B8EF-61BEE9966EB1}"/>
    <cellStyle name="40% - Accent2 4" xfId="100" xr:uid="{6CD34816-797C-456D-9FCD-761D8158C963}"/>
    <cellStyle name="40% - Accent2 5" xfId="114" xr:uid="{320543F5-B2E1-4E06-B4D3-9C183A9AECCC}"/>
    <cellStyle name="40% - Accent2 6" xfId="127" xr:uid="{0BFB871C-240B-4724-B9BF-D888D1E9A837}"/>
    <cellStyle name="40% - Accent2 7" xfId="141" xr:uid="{5E3A3DF7-95B9-49BA-BADE-8BFD954167F0}"/>
    <cellStyle name="40% - Accent2 8" xfId="154" xr:uid="{C1BC4027-D0C2-487B-B563-74133A3F74E5}"/>
    <cellStyle name="40% - Accent2 9" xfId="168" xr:uid="{DCC4E9D0-5B52-43B6-9034-E45FF6836A45}"/>
    <cellStyle name="40% - Accent3" xfId="29" builtinId="39" customBuiltin="1"/>
    <cellStyle name="40% - Accent3 10" xfId="184" xr:uid="{27A91D90-CC4E-47A2-8A21-DEBA2F531853}"/>
    <cellStyle name="40% - Accent3 11" xfId="217" xr:uid="{DD60490D-EAA5-44B7-92E7-AD879D091167}"/>
    <cellStyle name="40% - Accent3 12" xfId="218" xr:uid="{5F005416-2EC2-442A-BD44-042777AD1E85}"/>
    <cellStyle name="40% - Accent3 13" xfId="219" xr:uid="{E764FD50-087F-4BD2-B075-8AF4074993BE}"/>
    <cellStyle name="40% - Accent3 14" xfId="241" xr:uid="{4DDDAF9B-BFB0-448D-9465-D7F05B257D0F}"/>
    <cellStyle name="40% - Accent3 15" xfId="255" xr:uid="{4BBB8DDC-931C-4F66-8821-C57C6AF05F45}"/>
    <cellStyle name="40% - Accent3 16" xfId="269" xr:uid="{AA440720-4356-4ED7-9814-E3C96F27E43A}"/>
    <cellStyle name="40% - Accent3 17" xfId="283" xr:uid="{F217F5AB-D5B4-4B95-8912-6C8734675A14}"/>
    <cellStyle name="40% - Accent3 18" xfId="297" xr:uid="{CB90CE01-ECC8-4D7F-8F6C-0FA6968F692D}"/>
    <cellStyle name="40% - Accent3 19" xfId="311" xr:uid="{1F2CCC3C-867C-4B53-8590-291A6AF2D7C7}"/>
    <cellStyle name="40% - Accent3 2" xfId="62" xr:uid="{7AC74DE6-59CA-44EE-A20D-B82C7BBA583C}"/>
    <cellStyle name="40% - Accent3 2 2" xfId="360" xr:uid="{27D7253E-94BF-4DBF-B7CF-120871A528D7}"/>
    <cellStyle name="40% - Accent3 20" xfId="325" xr:uid="{B21B05B6-76C5-4AE5-BB19-E02CBAE67E4B}"/>
    <cellStyle name="40% - Accent3 3" xfId="88" xr:uid="{9FCA1AD4-9A58-4052-8777-B4CD37099584}"/>
    <cellStyle name="40% - Accent3 4" xfId="102" xr:uid="{F4E8B0F1-10BB-48B0-8FD4-62A0CC63064D}"/>
    <cellStyle name="40% - Accent3 5" xfId="116" xr:uid="{D83BD213-F6B5-442C-A9EF-A5D43A2EE72B}"/>
    <cellStyle name="40% - Accent3 6" xfId="129" xr:uid="{C5D6DB40-5BF1-42B7-BC29-B10B4415508E}"/>
    <cellStyle name="40% - Accent3 7" xfId="143" xr:uid="{76EEB064-ADF1-4950-8DED-1AA8B4E9BD0B}"/>
    <cellStyle name="40% - Accent3 8" xfId="156" xr:uid="{7DB80F9C-4005-4641-A555-6E3210F15246}"/>
    <cellStyle name="40% - Accent3 9" xfId="170" xr:uid="{D3236ED4-7C95-4D44-86BA-2B740C5663BA}"/>
    <cellStyle name="40% - Accent4" xfId="32" builtinId="43" customBuiltin="1"/>
    <cellStyle name="40% - Accent4 10" xfId="186" xr:uid="{DC816A4A-D96C-4FC2-8597-FB4614690A47}"/>
    <cellStyle name="40% - Accent4 11" xfId="220" xr:uid="{1A2B949A-ABF1-4F86-84AF-05C288714FDF}"/>
    <cellStyle name="40% - Accent4 12" xfId="221" xr:uid="{4F4F5F57-4E5D-4CFD-8844-2E9F1862A3A0}"/>
    <cellStyle name="40% - Accent4 13" xfId="222" xr:uid="{91F0B2F9-B2EE-40D2-BB16-D762DD6B0F64}"/>
    <cellStyle name="40% - Accent4 14" xfId="243" xr:uid="{B546FB6A-83E6-4FC7-8089-322F8F2871B5}"/>
    <cellStyle name="40% - Accent4 15" xfId="257" xr:uid="{74FC7C14-198E-413D-A579-C14CFF110156}"/>
    <cellStyle name="40% - Accent4 16" xfId="271" xr:uid="{9891F01A-896B-462E-B1D7-BAB4BDA6A2BA}"/>
    <cellStyle name="40% - Accent4 17" xfId="285" xr:uid="{0761CB17-D0A4-4888-A071-1A7826D0CE26}"/>
    <cellStyle name="40% - Accent4 18" xfId="299" xr:uid="{2E933666-979A-42E7-9EC5-20D2696D8117}"/>
    <cellStyle name="40% - Accent4 19" xfId="313" xr:uid="{32C42C29-50FB-43DF-918B-AC48B7C83CFF}"/>
    <cellStyle name="40% - Accent4 2" xfId="64" xr:uid="{CD01E82F-A693-46BA-B352-687B878A1C9C}"/>
    <cellStyle name="40% - Accent4 2 2" xfId="361" xr:uid="{9DAF6FCB-B6B8-493F-88B5-84E9D29AD778}"/>
    <cellStyle name="40% - Accent4 20" xfId="327" xr:uid="{A95D34EC-F3D5-4F6B-ADAE-F0C7DAB91AAC}"/>
    <cellStyle name="40% - Accent4 3" xfId="90" xr:uid="{2DBE44B8-2499-4EEC-B8DD-5FDF6266AFE8}"/>
    <cellStyle name="40% - Accent4 4" xfId="104" xr:uid="{30AAC2BD-5BB2-4BB7-8F39-3AF979860615}"/>
    <cellStyle name="40% - Accent4 5" xfId="118" xr:uid="{167201A2-8C7F-4A78-863B-E03C4195D9F3}"/>
    <cellStyle name="40% - Accent4 6" xfId="131" xr:uid="{B095041C-3222-4871-BDE0-B982B91B6D6B}"/>
    <cellStyle name="40% - Accent4 7" xfId="145" xr:uid="{14EDC78B-FF32-411D-8804-5B467A849C07}"/>
    <cellStyle name="40% - Accent4 8" xfId="158" xr:uid="{5E919378-1647-46A1-9B0B-D28D04B05B90}"/>
    <cellStyle name="40% - Accent4 9" xfId="172" xr:uid="{FE99F66A-D13D-473C-8C51-B7FD44765A81}"/>
    <cellStyle name="40% - Accent5" xfId="35" builtinId="47" customBuiltin="1"/>
    <cellStyle name="40% - Accent5 10" xfId="188" xr:uid="{6B798D15-B321-4702-9012-28393D4500E4}"/>
    <cellStyle name="40% - Accent5 11" xfId="223" xr:uid="{5C7B711B-AFEE-44C6-826B-2D61F8B8B34D}"/>
    <cellStyle name="40% - Accent5 12" xfId="224" xr:uid="{5EF53AF1-675F-46F3-ABE6-331519CDBC83}"/>
    <cellStyle name="40% - Accent5 13" xfId="225" xr:uid="{7424C580-5B61-41C5-9CA5-942C90C92BB0}"/>
    <cellStyle name="40% - Accent5 14" xfId="245" xr:uid="{D665FA03-837E-41AD-BDE9-4FE57B924D51}"/>
    <cellStyle name="40% - Accent5 15" xfId="259" xr:uid="{5908DBA6-874E-474C-AB78-521DFD1C2CBA}"/>
    <cellStyle name="40% - Accent5 16" xfId="273" xr:uid="{6F5AB4FE-0ADC-49C0-A340-17E40EBE4768}"/>
    <cellStyle name="40% - Accent5 17" xfId="287" xr:uid="{89BFE4E1-E891-4078-994A-00CDF2FF3758}"/>
    <cellStyle name="40% - Accent5 18" xfId="301" xr:uid="{E1C56033-308E-42C5-B16A-B5F4323FB396}"/>
    <cellStyle name="40% - Accent5 19" xfId="315" xr:uid="{554427FB-B1F6-4E47-B890-155E7A676A31}"/>
    <cellStyle name="40% - Accent5 2" xfId="66" xr:uid="{9BAC9D3C-50B1-4211-B784-3F5447600943}"/>
    <cellStyle name="40% - Accent5 2 2" xfId="362" xr:uid="{14E7B19E-C0F8-4486-B870-81FCF37217F5}"/>
    <cellStyle name="40% - Accent5 20" xfId="329" xr:uid="{873CB966-ACA3-4828-9331-3F8E497BB4A3}"/>
    <cellStyle name="40% - Accent5 3" xfId="92" xr:uid="{DF131EA1-34B5-4D97-8CA3-FB076EB139A8}"/>
    <cellStyle name="40% - Accent5 4" xfId="106" xr:uid="{ACC2AA23-970B-4985-9CB9-9568C04CA28D}"/>
    <cellStyle name="40% - Accent5 5" xfId="120" xr:uid="{5474E2C6-DF73-452D-9819-4676D4BE0E5B}"/>
    <cellStyle name="40% - Accent5 6" xfId="133" xr:uid="{F66DB66A-D9F5-4C4C-A8ED-FF6AEF685F24}"/>
    <cellStyle name="40% - Accent5 7" xfId="147" xr:uid="{34761088-C532-4334-A698-5B19BC35A2A0}"/>
    <cellStyle name="40% - Accent5 8" xfId="160" xr:uid="{DD35EA72-13A2-4572-8A1B-4DD90FB4E889}"/>
    <cellStyle name="40% - Accent5 9" xfId="174" xr:uid="{CEA868BD-AC08-4813-8F21-C9817682AE10}"/>
    <cellStyle name="40% - Accent6" xfId="38" builtinId="51" customBuiltin="1"/>
    <cellStyle name="40% - Accent6 10" xfId="190" xr:uid="{2DBF54AD-A8A8-4611-8871-09B2B2B7DD83}"/>
    <cellStyle name="40% - Accent6 11" xfId="226" xr:uid="{C22A65CE-FBEC-4708-A778-6D4F193CEC5B}"/>
    <cellStyle name="40% - Accent6 12" xfId="227" xr:uid="{021B5D1C-1FC1-433C-A0CC-5F723777C98A}"/>
    <cellStyle name="40% - Accent6 13" xfId="228" xr:uid="{D00E8AE0-E83E-42A8-AF07-5CD3742F2BD2}"/>
    <cellStyle name="40% - Accent6 14" xfId="247" xr:uid="{A42FB3F4-05C6-4ADA-AD91-28963FD28C65}"/>
    <cellStyle name="40% - Accent6 15" xfId="261" xr:uid="{C8C9A459-740E-439A-B7A3-ED6AFAC88F7D}"/>
    <cellStyle name="40% - Accent6 16" xfId="275" xr:uid="{747E108A-EAD3-4C96-B497-570094ADF817}"/>
    <cellStyle name="40% - Accent6 17" xfId="289" xr:uid="{22AB832F-E6D9-43B1-9125-0016AEF72088}"/>
    <cellStyle name="40% - Accent6 18" xfId="303" xr:uid="{D0F53DBF-2192-4CEA-9273-4BC5C4860D38}"/>
    <cellStyle name="40% - Accent6 19" xfId="317" xr:uid="{1EA607A2-BFD7-4D84-8374-7B68183A4FB2}"/>
    <cellStyle name="40% - Accent6 2" xfId="68" xr:uid="{A4D1FACF-57C2-49A5-A16D-1B925F281AE2}"/>
    <cellStyle name="40% - Accent6 2 2" xfId="363" xr:uid="{E7615841-83A8-4ABB-9D18-830877106CC0}"/>
    <cellStyle name="40% - Accent6 20" xfId="331" xr:uid="{33803F1F-8101-43EE-8507-2FD6A3CBF8E3}"/>
    <cellStyle name="40% - Accent6 3" xfId="94" xr:uid="{D180528C-A3D7-4185-A632-843630FC7CDC}"/>
    <cellStyle name="40% - Accent6 4" xfId="108" xr:uid="{368B673B-BF33-42A3-A45B-2B11B6E309DE}"/>
    <cellStyle name="40% - Accent6 5" xfId="122" xr:uid="{AC59AABE-DD28-44B1-8158-D7D5958E0209}"/>
    <cellStyle name="40% - Accent6 6" xfId="135" xr:uid="{2691CEED-8293-4B94-8AB4-9CDE5211C2E6}"/>
    <cellStyle name="40% - Accent6 7" xfId="149" xr:uid="{B67D9D2F-9FA9-4F49-A5D8-884BE5F1D3EF}"/>
    <cellStyle name="40% - Accent6 8" xfId="162" xr:uid="{669B3F47-C456-41D3-BE30-CDF309D802DB}"/>
    <cellStyle name="40% - Accent6 9" xfId="176" xr:uid="{3CC19CE6-7B17-40F4-AF41-5D11B69B5A62}"/>
    <cellStyle name="60% - Accent1 2" xfId="43" xr:uid="{95C12855-8D6F-4D32-8E1D-7A1074D07252}"/>
    <cellStyle name="60% - Accent2 2" xfId="44" xr:uid="{A9F34630-7A06-4938-9BD3-7730F502CC4A}"/>
    <cellStyle name="60% - Accent3 2" xfId="45" xr:uid="{24062007-41DA-4590-BD7F-A593BB46374D}"/>
    <cellStyle name="60% - Accent4 2" xfId="46" xr:uid="{C239CC23-4D18-42B7-A6E0-83ED201952E5}"/>
    <cellStyle name="60% - Accent5 2" xfId="47" xr:uid="{5301A293-9DD9-4925-9012-495538AB7F06}"/>
    <cellStyle name="60% - Accent6 2" xfId="48" xr:uid="{43E886C2-031D-4A58-955A-7BB98C9C36AF}"/>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alculation 2" xfId="428" xr:uid="{95A076F1-E2D0-4F16-BEB5-C829A4E2B24E}"/>
    <cellStyle name="Check Cell" xfId="16" builtinId="23" customBuiltin="1"/>
    <cellStyle name="Comma" xfId="1" builtinId="3"/>
    <cellStyle name="Comma [0] 2" xfId="456" xr:uid="{83BA7B97-D73D-4960-B768-949427EF11E3}"/>
    <cellStyle name="Comma 10" xfId="434" xr:uid="{0DB4CB15-075A-4A20-8B49-78077BF963B3}"/>
    <cellStyle name="Comma 11" xfId="455" xr:uid="{2DA1A05A-C63F-4E4B-8BF1-E7B06605D98A}"/>
    <cellStyle name="Comma 12" xfId="457" xr:uid="{C09A2CE2-BEC6-48B2-B776-7CE12FF3CF1D}"/>
    <cellStyle name="Comma 13" xfId="458" xr:uid="{52DCC951-791D-4686-BAE2-3CF9B895E9C5}"/>
    <cellStyle name="Comma 14" xfId="459" xr:uid="{8481E6D9-BCD9-4A35-B750-70F42879679A}"/>
    <cellStyle name="Comma 15" xfId="461" xr:uid="{7E39F2E5-04EC-4D14-B011-64150195961B}"/>
    <cellStyle name="Comma 16" xfId="460" xr:uid="{656465E7-566B-4AD9-A263-A35B45FA413D}"/>
    <cellStyle name="Comma 17" xfId="462" xr:uid="{7B71CD8A-5CBD-4BD3-BBBC-3564D3AD5DDE}"/>
    <cellStyle name="Comma 18" xfId="463" xr:uid="{E7D477EE-07AA-43A1-8101-17E6ED44DB60}"/>
    <cellStyle name="Comma 19" xfId="465" xr:uid="{9B258C21-1351-4425-A936-8D610EAF411D}"/>
    <cellStyle name="Comma 2" xfId="338" xr:uid="{D1CFCB70-26CB-4F66-8F62-371FE83561E5}"/>
    <cellStyle name="Comma 2 2" xfId="415" xr:uid="{3B2AA3FD-995D-4544-B869-48722932F50B}"/>
    <cellStyle name="Comma 2 2 2" xfId="492" xr:uid="{C0E16498-D6FE-4AD0-A486-335A6C7BE701}"/>
    <cellStyle name="Comma 2 2 3" xfId="446" xr:uid="{C5DFF073-19C7-4E66-A39F-B1168C555711}"/>
    <cellStyle name="Comma 2 3" xfId="484" xr:uid="{FDEE52DC-0260-4993-93CD-E0D813C9AC72}"/>
    <cellStyle name="Comma 2 4" xfId="440" xr:uid="{06B81929-E5A8-45E4-B783-A2B435BDCB40}"/>
    <cellStyle name="Comma 20" xfId="468" xr:uid="{971DA83D-EA7D-431C-9ADF-539953F8036D}"/>
    <cellStyle name="Comma 21" xfId="470" xr:uid="{F8D550E0-EBC7-4F8C-BCF9-B328E9BE8370}"/>
    <cellStyle name="Comma 22" xfId="464" xr:uid="{C348AB39-77F3-41C7-8FFC-B7D2309DDD38}"/>
    <cellStyle name="Comma 23" xfId="467" xr:uid="{AEEBA5DA-7C9C-4793-B127-C3F17382765C}"/>
    <cellStyle name="Comma 24" xfId="471" xr:uid="{1BFFB338-D3E5-4BA5-A9D9-53F60EFF66D9}"/>
    <cellStyle name="Comma 25" xfId="473" xr:uid="{5AC950FB-5269-4994-86B1-74C71AB30A54}"/>
    <cellStyle name="Comma 26" xfId="476" xr:uid="{51C45E6F-E7D1-4FDD-83F0-060DABF1B709}"/>
    <cellStyle name="Comma 27" xfId="489" xr:uid="{B5C26985-FF33-4D08-BB9F-93D9DD8C5B5C}"/>
    <cellStyle name="Comma 28" xfId="481" xr:uid="{B10C0428-40DB-4924-BF3A-86DF6BB0FF6B}"/>
    <cellStyle name="Comma 29" xfId="475" xr:uid="{2A596FA7-8779-4FA3-ABEF-0DE31323F187}"/>
    <cellStyle name="Comma 3" xfId="343" xr:uid="{F61087D4-E9E8-46BD-A41C-1FA02FE12239}"/>
    <cellStyle name="Comma 3 2" xfId="416" xr:uid="{3C390E2D-C530-4308-913F-538DE6AF556F}"/>
    <cellStyle name="Comma 3 2 2" xfId="493" xr:uid="{C1AFCC25-FA7C-452A-AE4E-42A43E0AE638}"/>
    <cellStyle name="Comma 3 2 3" xfId="447" xr:uid="{FC2D3706-88B2-416B-9C9C-5726ED8FA137}"/>
    <cellStyle name="Comma 3 3" xfId="485" xr:uid="{436B4F8E-6591-4C84-A950-323200562D26}"/>
    <cellStyle name="Comma 3 4" xfId="441" xr:uid="{596BF0CC-F855-44DF-AB5F-9968DE40508C}"/>
    <cellStyle name="Comma 30" xfId="480" xr:uid="{EEDE08D2-A47B-41B0-8689-E6D0D3482CA3}"/>
    <cellStyle name="Comma 31" xfId="479" xr:uid="{49EB320A-A49E-4033-B1FD-F3B1B553E522}"/>
    <cellStyle name="Comma 32" xfId="483" xr:uid="{7976D4FB-2332-45E4-9EBC-365EB42D8844}"/>
    <cellStyle name="Comma 33" xfId="488" xr:uid="{DA195E79-A6A0-4862-899D-1C97DDDBA4B5}"/>
    <cellStyle name="Comma 34" xfId="431" xr:uid="{0D18EB83-5B2C-4BD8-8B92-A43A18469D35}"/>
    <cellStyle name="Comma 4" xfId="349" xr:uid="{5D922DC5-6E3D-45A5-AF5E-7D255C6B1E49}"/>
    <cellStyle name="Comma 4 2" xfId="364" xr:uid="{FEE4032E-5EC6-40C8-9715-E9D845E9F496}"/>
    <cellStyle name="Comma 4 2 2" xfId="418" xr:uid="{3BFD49E2-A49D-4468-AA6B-6EF9F3FEEEAD}"/>
    <cellStyle name="Comma 4 2 2 2" xfId="495" xr:uid="{E6A084A1-B251-4E66-A300-F342F8C565F8}"/>
    <cellStyle name="Comma 4 2 2 3" xfId="449" xr:uid="{8760D95B-5B6A-4650-95FB-163B02796BCF}"/>
    <cellStyle name="Comma 4 2 3" xfId="421" xr:uid="{48D99CC4-415A-4403-A575-594D84F17624}"/>
    <cellStyle name="Comma 4 2 3 2" xfId="498" xr:uid="{D641EBFF-E7D0-4B0B-A122-92CCA9C2441A}"/>
    <cellStyle name="Comma 4 2 3 3" xfId="452" xr:uid="{808EC0F8-BE27-4EB4-B92E-819A05ACBDA6}"/>
    <cellStyle name="Comma 4 2 4" xfId="487" xr:uid="{38EFB17D-2143-4F64-8097-C8AF8700839D}"/>
    <cellStyle name="Comma 4 2 5" xfId="443" xr:uid="{79FB54F7-9ED3-4DB7-9403-7DC7BE95EA18}"/>
    <cellStyle name="Comma 4 3" xfId="417" xr:uid="{2EAC6AA4-0350-4F71-859B-4A7958A17C2F}"/>
    <cellStyle name="Comma 4 3 2" xfId="494" xr:uid="{0C47F19E-3C2B-4FD1-A1B0-AC83494086A8}"/>
    <cellStyle name="Comma 4 3 3" xfId="448" xr:uid="{5BC1B942-CE20-4B37-BB40-2D139841B938}"/>
    <cellStyle name="Comma 4 4" xfId="420" xr:uid="{21FB080A-B4CD-41FE-828E-A11053C2B308}"/>
    <cellStyle name="Comma 4 4 2" xfId="497" xr:uid="{C71996BF-6733-406B-942A-2043BC65AEB1}"/>
    <cellStyle name="Comma 4 4 3" xfId="451" xr:uid="{7A6F7B8F-EDDB-4F85-8ED2-485D0934ED88}"/>
    <cellStyle name="Comma 4 5" xfId="486" xr:uid="{EBE20ED4-E5E0-4BF4-933D-EF38388DB280}"/>
    <cellStyle name="Comma 4 6" xfId="442" xr:uid="{77834FFD-5041-4BB3-B82F-98A5AD7B8C42}"/>
    <cellStyle name="Comma 5" xfId="333" xr:uid="{8D61DECF-3F5F-4F71-9AF5-340CE7C775EA}"/>
    <cellStyle name="Comma 5 2" xfId="414" xr:uid="{73027987-5A56-450F-8596-1A628A406AB2}"/>
    <cellStyle name="Comma 5 2 2" xfId="491" xr:uid="{CD137C40-2653-498D-9B06-3EBCA4A28FF0}"/>
    <cellStyle name="Comma 5 2 3" xfId="445" xr:uid="{54CDAFE5-6B8F-4812-A658-F18F835FAE69}"/>
    <cellStyle name="Comma 5 3" xfId="482" xr:uid="{7C7137A3-69D4-4F0B-AE00-CB5FFD2BDBCE}"/>
    <cellStyle name="Comma 5 4" xfId="439" xr:uid="{467F2CB3-80CE-472B-B192-82D3946C5B9A}"/>
    <cellStyle name="Comma 6" xfId="412" xr:uid="{481A144B-00F7-4615-844B-2C6C52BB47DC}"/>
    <cellStyle name="Comma 7" xfId="5" xr:uid="{2BAA6A65-36FC-4FF2-84A9-D7CAC4D4D54E}"/>
    <cellStyle name="Comma 7 2" xfId="413" xr:uid="{5769A2A9-4794-47B1-B98F-B5D75867F23F}"/>
    <cellStyle name="Comma 7 2 2" xfId="490" xr:uid="{7F76C592-1571-429C-8585-F4292F4AC8D4}"/>
    <cellStyle name="Comma 7 2 3" xfId="444" xr:uid="{69861A29-B73E-4E00-BD4E-8E52276D7339}"/>
    <cellStyle name="Comma 7 3" xfId="436" xr:uid="{D12B10CC-79CF-4BC4-B8AC-18B44FCEEB4E}"/>
    <cellStyle name="Comma 7 4" xfId="469" xr:uid="{255317A8-8433-4A78-BBBE-1736E3613079}"/>
    <cellStyle name="Comma 7 5" xfId="474" xr:uid="{ED829F95-D1DB-4D01-BBEE-FCE5159BA69B}"/>
    <cellStyle name="Comma 7 6" xfId="433" xr:uid="{50558C55-DEE7-40DE-A5C5-0BF76B2057D9}"/>
    <cellStyle name="Comma 8" xfId="419" xr:uid="{CDCB5E62-883C-46B3-99B5-21703F786A9E}"/>
    <cellStyle name="Comma 8 2" xfId="496" xr:uid="{49CDDAF0-432E-493A-97AE-64AC6A81E5E4}"/>
    <cellStyle name="Comma 8 3" xfId="450" xr:uid="{ACB126F0-B23A-4154-9005-EC83DDB6BA7A}"/>
    <cellStyle name="Comma 9" xfId="422" xr:uid="{F617F9C1-6985-4DFD-A3D8-1505A1848113}"/>
    <cellStyle name="Comma 9 2" xfId="499" xr:uid="{F2A0A7CA-17CF-44ED-A2DF-08E8EA1AEA95}"/>
    <cellStyle name="Comma 9 3" xfId="453" xr:uid="{AF40801A-9F2A-4085-B984-AC30A09AC841}"/>
    <cellStyle name="Currency" xfId="500" builtinId="4"/>
    <cellStyle name="Currency 2" xfId="435" xr:uid="{4FB09683-65C5-4968-A35F-D99BE21B2CEE}"/>
    <cellStyle name="Currency 3" xfId="466" xr:uid="{421A2CF9-D61C-4444-BB14-4FDE71613E81}"/>
    <cellStyle name="Currency 4" xfId="472" xr:uid="{D01FF599-F969-4F80-A6C8-12F17D5A1D0A}"/>
    <cellStyle name="Currency 5" xfId="432" xr:uid="{5D0AAEBD-7AC2-401A-92D7-B017538B2E9B}"/>
    <cellStyle name="Explanatory Text" xfId="19" builtinId="53" customBuiltin="1"/>
    <cellStyle name="Good" xfId="10" builtinId="26" customBuiltin="1"/>
    <cellStyle name="Good 2" xfId="424" xr:uid="{07DC2D25-8B8D-432B-A976-03F070DD716B}"/>
    <cellStyle name="Heading 1" xfId="6" builtinId="16" customBuiltin="1"/>
    <cellStyle name="Heading 2" xfId="7" builtinId="17" customBuiltin="1"/>
    <cellStyle name="Heading 3" xfId="8" builtinId="18" customBuiltin="1"/>
    <cellStyle name="Heading 4" xfId="9" builtinId="19" customBuiltin="1"/>
    <cellStyle name="Hyperlink" xfId="4" builtinId="8"/>
    <cellStyle name="Hyperlink 2" xfId="340" xr:uid="{22C210AF-34E5-4DEE-88FA-B86E52395188}"/>
    <cellStyle name="Hyperlink 3" xfId="336" xr:uid="{72829079-4D99-4CAF-AFE8-425A2623BC20}"/>
    <cellStyle name="Hyperlink 4" xfId="345" xr:uid="{0C1E1E22-38E4-4ED7-8641-1779D268C758}"/>
    <cellStyle name="Hyperlink 5" xfId="350" xr:uid="{A9C24B1A-72E3-444D-B6D9-14F07218C697}"/>
    <cellStyle name="Input" xfId="12" builtinId="20" customBuiltin="1"/>
    <cellStyle name="Linked Cell" xfId="15" builtinId="24" customBuiltin="1"/>
    <cellStyle name="Milliers [0] 2" xfId="454" xr:uid="{46BF1856-48B6-4B6B-906E-3AAE551AFFEE}"/>
    <cellStyle name="Milliers 2" xfId="40" xr:uid="{961F4D46-E1A7-463D-B0AD-4507F2F1D63D}"/>
    <cellStyle name="Milliers 2 2" xfId="478" xr:uid="{79247430-3D4D-42C7-B986-E8304214E9DC}"/>
    <cellStyle name="Milliers 2 3" xfId="438" xr:uid="{4F294AC4-A946-4F22-A01D-F4362E553683}"/>
    <cellStyle name="Milliers 3" xfId="39" xr:uid="{C2C25C38-AB1B-43B0-A834-C1DE94C1CD0B}"/>
    <cellStyle name="Milliers 3 2" xfId="477" xr:uid="{92A844CD-9DD5-4FDC-B024-31D9A6146FA3}"/>
    <cellStyle name="Milliers 3 3" xfId="437" xr:uid="{1EC47AFF-BAF5-4716-A97B-CFA0C386B1E1}"/>
    <cellStyle name="Neutral 2" xfId="42" xr:uid="{60292EFC-1586-4867-8139-B80C90CBF74B}"/>
    <cellStyle name="Normal" xfId="0" builtinId="0"/>
    <cellStyle name="Normal 10" xfId="109" xr:uid="{D5F9D9E3-04CC-44D3-9311-F92816D82818}"/>
    <cellStyle name="Normal 10 2" xfId="365" xr:uid="{3EF314BD-1C64-4D4B-AB5D-13D2F9A87577}"/>
    <cellStyle name="Normal 11" xfId="3" xr:uid="{C49D25F5-DEE5-41AA-869A-082524B9E9E4}"/>
    <cellStyle name="Normal 11 2" xfId="366" xr:uid="{EDE8371A-27A1-4696-B891-8E6140F6D7ED}"/>
    <cellStyle name="Normal 11 2 2" xfId="367" xr:uid="{4282F1EC-4302-44E4-9B58-20A3BADBC737}"/>
    <cellStyle name="Normal 11 2 3" xfId="368" xr:uid="{3B0DCC99-104A-4D61-9CD9-8ACB41C30758}"/>
    <cellStyle name="Normal 11 3" xfId="369" xr:uid="{199479B4-FBC7-481D-A234-10AA7B33DEDB}"/>
    <cellStyle name="Normal 11 4" xfId="394" xr:uid="{E70D31F9-4D67-4D25-A2BE-0B744A36373A}"/>
    <cellStyle name="Normal 12" xfId="136" xr:uid="{3875650B-F411-4A91-9F85-5AC782E8E2A7}"/>
    <cellStyle name="Normal 12 2" xfId="370" xr:uid="{B2C715CB-EB72-49D0-9694-91B1FC08425F}"/>
    <cellStyle name="Normal 13" xfId="49" xr:uid="{0577200B-A434-43AF-97B5-82A0249BAC88}"/>
    <cellStyle name="Normal 13 2" xfId="50" xr:uid="{2BC08053-B06A-48CD-9CE6-9FA5835C6221}"/>
    <cellStyle name="Normal 13 2 2" xfId="371" xr:uid="{6957E4B4-8725-4D20-8BE2-CCFBC1CF59A5}"/>
    <cellStyle name="Normal 13 3" xfId="372" xr:uid="{DD508750-FC70-4DAE-BE67-AB4CB0C03FA0}"/>
    <cellStyle name="Normal 14" xfId="163" xr:uid="{F956A773-4811-43D4-B567-3DDC282AD17A}"/>
    <cellStyle name="Normal 14 2" xfId="373" xr:uid="{36E80B65-C2BB-463A-92E5-9B61BF974FF8}"/>
    <cellStyle name="Normal 15" xfId="177" xr:uid="{C89514A6-BD86-47E7-963F-2E06843C8026}"/>
    <cellStyle name="Normal 15 2" xfId="351" xr:uid="{B7B2BAD4-F735-4A1C-86C0-A2C60D943432}"/>
    <cellStyle name="Normal 16" xfId="229" xr:uid="{4484C708-BA95-4D88-90FF-40A32AF9E298}"/>
    <cellStyle name="Normal 16 2" xfId="374" xr:uid="{C85DC33D-A994-4F93-B67B-2AC0E46E484B}"/>
    <cellStyle name="Normal 17" xfId="230" xr:uid="{74FA7956-D97B-4D91-B5FC-3F0366DE3AB1}"/>
    <cellStyle name="Normal 17 2" xfId="375" xr:uid="{9B2460DB-AC8E-4A89-A026-0276D63E1A06}"/>
    <cellStyle name="Normal 18" xfId="191" xr:uid="{5D79E546-3A88-4870-B4DC-C41E8137E847}"/>
    <cellStyle name="Normal 18 2" xfId="376" xr:uid="{9281E895-22B8-40F6-A187-61CED5F8E2F6}"/>
    <cellStyle name="Normal 19" xfId="234" xr:uid="{193686B2-E5DC-438B-A094-071676B1564B}"/>
    <cellStyle name="Normal 19 2" xfId="377" xr:uid="{CF4111A5-B63F-477B-A75F-7F6C71230B95}"/>
    <cellStyle name="Normal 19 3" xfId="378" xr:uid="{2C651F94-C2CE-44BA-9411-DEBC2353CF6B}"/>
    <cellStyle name="Normal 19 4" xfId="393" xr:uid="{B9C6826B-AB8A-4246-BDAD-2CE2B8DB26BD}"/>
    <cellStyle name="Normal 2" xfId="52" xr:uid="{ED2EC126-1303-43CB-8612-8408EE86D158}"/>
    <cellStyle name="Normal 2 2" xfId="53" xr:uid="{A558FB50-CE4E-4F7E-B8A9-7E1B99F70468}"/>
    <cellStyle name="Normal 2 2 2" xfId="429" xr:uid="{C9708A7E-934D-4937-91DD-B88EDCD381EE}"/>
    <cellStyle name="Normal 2 3" xfId="79" xr:uid="{83D1689F-C6D2-4C49-9F20-7BB1B2AF2D55}"/>
    <cellStyle name="Normal 2 4" xfId="334" xr:uid="{D93101D9-A096-40E8-B717-7D87C435F87F}"/>
    <cellStyle name="Normal 20" xfId="248" xr:uid="{BDB824C3-4977-4799-8F08-C0B136C7780B}"/>
    <cellStyle name="Normal 20 2" xfId="390" xr:uid="{A0FAAA73-9866-4266-9756-A9E65E9C31AF}"/>
    <cellStyle name="Normal 21" xfId="262" xr:uid="{94BB8638-7611-43DB-B21F-EEC26303B01A}"/>
    <cellStyle name="Normal 22" xfId="276" xr:uid="{0829CC33-24F1-493F-9972-39627BDDF437}"/>
    <cellStyle name="Normal 23" xfId="290" xr:uid="{7C524CC4-5458-44C8-B312-3B315474F929}"/>
    <cellStyle name="Normal 24" xfId="304" xr:uid="{F69FE007-149F-49AA-9C25-98E37B98F712}"/>
    <cellStyle name="Normal 25" xfId="318" xr:uid="{11CB01BF-3CE3-442B-9B9E-A27F27A5AB8E}"/>
    <cellStyle name="Normal 26" xfId="51" xr:uid="{D900912D-AEB2-49CE-BEA6-EEBCBCBCB630}"/>
    <cellStyle name="Normal 27" xfId="332" xr:uid="{C75C8218-FB36-43DE-AC25-B7F0CF39C9AA}"/>
    <cellStyle name="Normal 27 2" xfId="404" xr:uid="{BD33CA1E-800D-463F-A46C-AB9FF97B7234}"/>
    <cellStyle name="Normal 28" xfId="389" xr:uid="{34C0892A-2347-43A4-87BC-7798E60F6D0E}"/>
    <cellStyle name="Normal 28 2" xfId="405" xr:uid="{BA3E81D4-17E8-4E3D-9E26-2D0ED4EB158F}"/>
    <cellStyle name="Normal 29" xfId="391" xr:uid="{2A499643-3508-4520-A62D-A15E63A98451}"/>
    <cellStyle name="Normal 29 2" xfId="406" xr:uid="{664F1A4C-2CC6-43D8-8845-0E1725E0AACD}"/>
    <cellStyle name="Normal 3" xfId="54" xr:uid="{5C5DEAE1-FCFB-447D-B580-BDACA5B20249}"/>
    <cellStyle name="Normal 3 2" xfId="339" xr:uid="{84ECCF63-1B55-40F4-A5FA-1ECE27A6B4DB}"/>
    <cellStyle name="Normal 3 2 2" xfId="346" xr:uid="{24FC99B4-9E01-4616-83FD-092396214133}"/>
    <cellStyle name="Normal 3 2 2 2" xfId="379" xr:uid="{3999185D-08F6-4780-98DE-28AEE684A579}"/>
    <cellStyle name="Normal 3 2 2 2 2" xfId="427" xr:uid="{EB028E48-260E-4B88-9BDA-FE960D15F9E1}"/>
    <cellStyle name="Normal 3 2 3" xfId="380" xr:uid="{F63FC0ED-0A26-46DC-8A50-EAE8C66749C1}"/>
    <cellStyle name="Normal 3 3" xfId="344" xr:uid="{6F1A92E9-401A-4838-A8DE-8D0B6854E9B0}"/>
    <cellStyle name="Normal 3 3 2" xfId="381" xr:uid="{4BCEE66D-2100-4EBF-BA0D-7FE4C6440523}"/>
    <cellStyle name="Normal 3 4" xfId="335" xr:uid="{51A97C3E-6141-4B4F-8F0A-68498E052A80}"/>
    <cellStyle name="Normal 3 5" xfId="400" xr:uid="{5431BF55-A387-4BA2-8D6B-9099477C023B}"/>
    <cellStyle name="Normal 30" xfId="392" xr:uid="{4B45D371-A461-4624-BC8B-E8827A538DB4}"/>
    <cellStyle name="Normal 30 2" xfId="407" xr:uid="{F006B6DD-DB58-4A73-A585-1AA0D506FDE7}"/>
    <cellStyle name="Normal 31" xfId="395" xr:uid="{F4CDACC7-71CC-4DC5-A7CD-BA12B9AA168F}"/>
    <cellStyle name="Normal 31 2" xfId="396" xr:uid="{5F5459FD-C030-4F7F-B93C-1DD78514664B}"/>
    <cellStyle name="Normal 32" xfId="397" xr:uid="{E18E93D5-6681-491F-9744-D530CCD85D93}"/>
    <cellStyle name="Normal 32 2" xfId="408" xr:uid="{FAFE5DD0-561F-437F-92E0-BA6147DAEC76}"/>
    <cellStyle name="Normal 33" xfId="398" xr:uid="{F27BF3CB-E078-4472-8C55-8FE0F40B2E0E}"/>
    <cellStyle name="Normal 33 2" xfId="409" xr:uid="{A40C8498-FEDD-4F3A-AD63-576710CDA68B}"/>
    <cellStyle name="Normal 34" xfId="399" xr:uid="{A02FB7C2-A8A9-45F8-A7F1-484AAB8A1F12}"/>
    <cellStyle name="Normal 34 2" xfId="410" xr:uid="{A4D60DB9-FE2F-46DE-87D0-9C08FDB32E48}"/>
    <cellStyle name="Normal 35" xfId="411" xr:uid="{1A4717DB-853F-4439-A790-ED1117EEFD2B}"/>
    <cellStyle name="Normal 4" xfId="55" xr:uid="{D258ACD6-5770-46CB-AB99-BEB2E32A6747}"/>
    <cellStyle name="Normal 4 2" xfId="337" xr:uid="{3DB94F97-0546-492D-9042-65CE33223134}"/>
    <cellStyle name="Normal 5" xfId="69" xr:uid="{A9AC64CE-8EC5-4FBA-A84D-5798250159D0}"/>
    <cellStyle name="Normal 5 2" xfId="77" xr:uid="{F0AC2448-B4C1-4BD1-AE2F-A639038283B1}"/>
    <cellStyle name="Normal 5 2 2" xfId="382" xr:uid="{2E099933-4E66-486B-914D-F369B6D0C473}"/>
    <cellStyle name="Normal 5 3" xfId="192" xr:uid="{E8F3FF26-268E-4BB7-8A7B-88331C660AFE}"/>
    <cellStyle name="Normal 5 4" xfId="430" xr:uid="{F5319952-C945-403B-911C-1BA6ADCC3EB1}"/>
    <cellStyle name="Normal 6" xfId="72" xr:uid="{D246538B-6795-48ED-A128-822223C8975D}"/>
    <cellStyle name="Normal 6 2" xfId="73" xr:uid="{4F634060-0362-4648-ACCF-3AFE7FEFFB88}"/>
    <cellStyle name="Normal 6 2 2" xfId="75" xr:uid="{44712551-9F1B-4BE1-9C44-B9E643851B2F}"/>
    <cellStyle name="Normal 6 2 2 2" xfId="403" xr:uid="{E6F4B5EF-735A-49DC-9A22-358B20AC03BC}"/>
    <cellStyle name="Normal 6 2 3" xfId="402" xr:uid="{6422B66A-CBC3-44B7-AEA9-7CA2DEFFB08B}"/>
    <cellStyle name="Normal 6 3" xfId="74" xr:uid="{63A8E469-6F28-46C5-BB86-ADCF7EAB559C}"/>
    <cellStyle name="Normal 6 3 2" xfId="80" xr:uid="{75DFC07C-D8BE-4C21-BE01-4162ADC82F7D}"/>
    <cellStyle name="Normal 6 4" xfId="78" xr:uid="{1547F5DA-5C8E-4CC8-8B06-AAC979491B63}"/>
    <cellStyle name="Normal 6 5" xfId="342" xr:uid="{32282379-35B8-406E-BB1D-8D74EF3A9C7D}"/>
    <cellStyle name="Normal 7" xfId="76" xr:uid="{A7B075A0-BD81-47A9-8234-1E145F88C5E4}"/>
    <cellStyle name="Normal 7 2" xfId="341" xr:uid="{48023F0A-F8DA-4861-964A-7A0FDE103C11}"/>
    <cellStyle name="Normal 8" xfId="81" xr:uid="{71A74F77-AA25-4A7D-AB99-639601A03785}"/>
    <cellStyle name="Normal 8 2" xfId="383" xr:uid="{D0ABC00B-EDFB-4A5B-B675-5685C009CD97}"/>
    <cellStyle name="Normal 9" xfId="95" xr:uid="{2E0271D7-5938-40DA-B68D-274536EF75AE}"/>
    <cellStyle name="Normal 9 2" xfId="384" xr:uid="{26F71E70-412C-414C-976F-6DB9AA89E174}"/>
    <cellStyle name="Note" xfId="18" builtinId="10" customBuiltin="1"/>
    <cellStyle name="Note 10" xfId="178" xr:uid="{F23757BB-CD52-42EC-88F2-C63C751E983D}"/>
    <cellStyle name="Note 11" xfId="231" xr:uid="{8561E6DB-8604-4051-8B89-26624FE56B9F}"/>
    <cellStyle name="Note 12" xfId="232" xr:uid="{73DC34B4-E209-4C1D-B564-48F46F8F8465}"/>
    <cellStyle name="Note 13" xfId="233" xr:uid="{77F3C0DE-6615-4033-B32F-4C39C5B18B7A}"/>
    <cellStyle name="Note 14" xfId="235" xr:uid="{F4EF5D74-77BB-4F93-978A-09ADC3298936}"/>
    <cellStyle name="Note 15" xfId="249" xr:uid="{720D1357-CDD5-4703-B6FC-86D8AE3BDCC0}"/>
    <cellStyle name="Note 16" xfId="263" xr:uid="{874943CC-20AD-4716-9590-DBE8FF19B5C1}"/>
    <cellStyle name="Note 17" xfId="277" xr:uid="{CA75BA0F-BC16-45E2-9CD7-1DABA40B64F3}"/>
    <cellStyle name="Note 18" xfId="291" xr:uid="{035FA1BE-C92D-4F00-94A3-49363791C8EF}"/>
    <cellStyle name="Note 19" xfId="305" xr:uid="{B348414B-49AA-4CA0-981F-70A6C086826C}"/>
    <cellStyle name="Note 2" xfId="56" xr:uid="{B9C64B6E-69DA-4A0E-AD59-8E0716D215E3}"/>
    <cellStyle name="Note 2 2" xfId="385" xr:uid="{87CF1191-5CEA-4B36-9E2A-DC9FEFC3879A}"/>
    <cellStyle name="Note 2 2 2" xfId="426" xr:uid="{136C3470-0342-4FF4-A852-2CAA0ED5167A}"/>
    <cellStyle name="Note 20" xfId="319" xr:uid="{40D8D358-1BD9-4463-8C21-B02B6172C677}"/>
    <cellStyle name="Note 3" xfId="82" xr:uid="{175147E9-9DDD-4776-BA9F-BDD02B83AC70}"/>
    <cellStyle name="Note 3 2" xfId="386" xr:uid="{3D83ED1A-F7A3-4FBE-9E91-7E974C89EE69}"/>
    <cellStyle name="Note 4" xfId="96" xr:uid="{CEFF3683-79B8-44E5-A984-1AA14D74FDBE}"/>
    <cellStyle name="Note 5" xfId="110" xr:uid="{0B8CCD8A-227C-4A0B-AA66-C5C6C36FB899}"/>
    <cellStyle name="Note 6" xfId="123" xr:uid="{AB55609E-08D1-4FC4-9DFC-24692D7E332E}"/>
    <cellStyle name="Note 7" xfId="137" xr:uid="{A2F94FB7-5C4A-42EE-93B6-517E2648CD3A}"/>
    <cellStyle name="Note 8" xfId="150" xr:uid="{85C42D2F-CA2D-4F8D-8073-0D12EC7C5D09}"/>
    <cellStyle name="Note 9" xfId="164" xr:uid="{8BFEC974-E0FA-45D7-9012-013A046339EC}"/>
    <cellStyle name="Output" xfId="13" builtinId="21" customBuiltin="1"/>
    <cellStyle name="Output 2" xfId="425" xr:uid="{35E4BF63-04B7-4BBA-9854-A663F7F3A9B2}"/>
    <cellStyle name="Percent" xfId="2" builtinId="5"/>
    <cellStyle name="Percent 2" xfId="70" xr:uid="{1ED2BBAC-93B1-4EF3-A095-E0F9D3CD678D}"/>
    <cellStyle name="Percent 2 2" xfId="347" xr:uid="{6D27F975-08B3-4CC2-83BA-734CC2AC313B}"/>
    <cellStyle name="Percent 2 3" xfId="401" xr:uid="{E827E84F-1D89-4D8B-BF03-B89517157A65}"/>
    <cellStyle name="Percent 3" xfId="71" xr:uid="{56FC4FE2-1A28-4C53-8949-96A9D848B92B}"/>
    <cellStyle name="Percent 3 2" xfId="348" xr:uid="{341812A1-3DE6-4CE3-8BEF-36E6D31757CD}"/>
    <cellStyle name="Percent 4" xfId="387" xr:uid="{78372F83-7BA6-4AC4-8ADB-735449B38E89}"/>
    <cellStyle name="Percent 4 2" xfId="388" xr:uid="{5B2956EE-F5A6-4509-A00D-040A34166BC0}"/>
    <cellStyle name="Table (Normal)" xfId="423" xr:uid="{993EDAC4-FAB7-4C27-9597-6A26958C1D3B}"/>
    <cellStyle name="Title 2" xfId="41" xr:uid="{8902D4D2-7554-4E66-9E8F-B663423107A1}"/>
    <cellStyle name="Total" xfId="20" builtinId="25" customBuiltin="1"/>
    <cellStyle name="Warning Text" xfId="17" builtinId="11" customBuiltin="1"/>
  </cellStyles>
  <dxfs count="0"/>
  <tableStyles count="0" defaultTableStyle="TableStyleMedium2" defaultPivotStyle="PivotStyleLight16"/>
  <colors>
    <mruColors>
      <color rgb="FFD9E2EE"/>
      <color rgb="FFFACC1D"/>
      <color rgb="FFA61631"/>
      <color rgb="FFE22145"/>
      <color rgb="FFF9D3DA"/>
      <color rgb="FFAD8903"/>
      <color rgb="FFCCA104"/>
      <color rgb="FFFEF5D2"/>
      <color rgb="FF000000"/>
      <color rgb="FF145FA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2.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10/relationships/person" Target="persons/perso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 Id="rId27" Type="http://schemas.openxmlformats.org/officeDocument/2006/relationships/customXml" Target="../customXml/item3.xml"/></Relationships>
</file>

<file path=xl/documenttasks/documenttask1.xml><?xml version="1.0" encoding="utf-8"?>
<Tasks xmlns="http://schemas.microsoft.com/office/tasks/2019/documenttasks">
  <Task id="{D01B6945-EB3E-4D29-9D48-562A369BE91F}">
    <Anchor>
      <Comment id="{CCF42200-27A6-4190-B654-1A484E89A494}"/>
    </Anchor>
    <History>
      <Event time="2026-02-02T10:16:33.74" id="{C839880A-6C70-4071-A320-9BF84ADED3EE}">
        <Attribution userId="S::alex.buck@endeavourmining.com::a1683f00-8aae-4904-a1fa-9653e4928658" userName="Alex Buck" userProvider="AD"/>
        <Anchor>
          <Comment id="{CCF42200-27A6-4190-B654-1A484E89A494}"/>
        </Anchor>
        <Create/>
      </Event>
      <Event time="2026-02-02T10:16:33.74" id="{7E688259-586D-4F1A-BE51-8E0EB143D70F}">
        <Attribution userId="S::alex.buck@endeavourmining.com::a1683f00-8aae-4904-a1fa-9653e4928658" userName="Alex Buck" userProvider="AD"/>
        <Anchor>
          <Comment id="{CCF42200-27A6-4190-B654-1A484E89A494}"/>
        </Anchor>
        <Assign userId="S::camilla.golding@endeavourmining.com::c4c819c1-d564-4fd5-986c-860cf3608ce1" userName="Camilla Golding" userProvider="AD"/>
      </Event>
      <Event time="2026-02-02T10:16:33.74" id="{1028CB1A-3B29-4DC6-BD45-DF1286EAC8CC}">
        <Attribution userId="S::alex.buck@endeavourmining.com::a1683f00-8aae-4904-a1fa-9653e4928658" userName="Alex Buck" userProvider="AD"/>
        <Anchor>
          <Comment id="{CCF42200-27A6-4190-B654-1A484E89A494}"/>
        </Anchor>
        <SetTitle title="@Camilla Golding please proof read this doc to ensure all dates are correct and the ToC matches the content"/>
      </Event>
    </History>
  </Task>
  <Task id="{3DC1B0AE-7980-47C0-9A78-32616F65C8E6}">
    <Anchor>
      <Comment id="{3B77B146-C78B-4630-BB56-749D49469A02}"/>
    </Anchor>
    <History>
      <Event time="2024-02-23T11:01:45.70" id="{741E9C37-B373-4F55-9BBB-C822A8E341D6}">
        <Attribution userId="S::alex.buck@endeavourmining.com::a1683f00-8aae-4904-a1fa-9653e4928658" userName="Alex Buck" userProvider="AD"/>
        <Anchor>
          <Comment id="{3B77B146-C78B-4630-BB56-749D49469A02}"/>
        </Anchor>
        <Create/>
      </Event>
      <Event time="2024-02-23T11:01:45.70" id="{5CF56C91-F79C-4881-93C8-139E31175348}">
        <Attribution userId="S::alex.buck@endeavourmining.com::a1683f00-8aae-4904-a1fa-9653e4928658" userName="Alex Buck" userProvider="AD"/>
        <Anchor>
          <Comment id="{3B77B146-C78B-4630-BB56-749D49469A02}"/>
        </Anchor>
        <Assign userId="S::naila.idani@endeavourmining.com::ec857ba1-b5da-4248-80bf-14668e209da3" userName="Naila IDANI" userProvider="AD"/>
      </Event>
      <Event time="2024-02-23T11:01:45.70" id="{49042F26-866B-44B0-90AF-2CC5ADB307F9}">
        <Attribution userId="S::alex.buck@endeavourmining.com::a1683f00-8aae-4904-a1fa-9653e4928658" userName="Alex Buck" userProvider="AD"/>
        <Anchor>
          <Comment id="{3B77B146-C78B-4630-BB56-749D49469A02}"/>
        </Anchor>
        <SetTitle title="@Naila IDANI please update the photo - speak to @Laura Brangwin "/>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hyperlink" Target="#Communities!A1"/><Relationship Id="rId18" Type="http://schemas.openxmlformats.org/officeDocument/2006/relationships/hyperlink" Target="#Water!A1"/><Relationship Id="rId26" Type="http://schemas.openxmlformats.org/officeDocument/2006/relationships/hyperlink" Target="#'WGC - RGMPs'!A1"/><Relationship Id="rId3" Type="http://schemas.openxmlformats.org/officeDocument/2006/relationships/image" Target="../media/image3.svg"/><Relationship Id="rId21" Type="http://schemas.openxmlformats.org/officeDocument/2006/relationships/image" Target="../media/image16.png"/><Relationship Id="rId7" Type="http://schemas.openxmlformats.org/officeDocument/2006/relationships/hyperlink" Target="#'Health &amp; Safety'!A1"/><Relationship Id="rId12" Type="http://schemas.openxmlformats.org/officeDocument/2006/relationships/image" Target="../media/image9.svg"/><Relationship Id="rId17" Type="http://schemas.openxmlformats.org/officeDocument/2006/relationships/image" Target="../media/image13.svg"/><Relationship Id="rId25" Type="http://schemas.openxmlformats.org/officeDocument/2006/relationships/image" Target="../media/image19.png"/><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5.svg"/><Relationship Id="rId29" Type="http://schemas.openxmlformats.org/officeDocument/2006/relationships/image" Target="../media/image22.jpeg"/><Relationship Id="rId1" Type="http://schemas.openxmlformats.org/officeDocument/2006/relationships/hyperlink" Target="#'Materials, Tailings &amp; Waste'!A1"/><Relationship Id="rId6" Type="http://schemas.openxmlformats.org/officeDocument/2006/relationships/image" Target="../media/image5.svg"/><Relationship Id="rId11" Type="http://schemas.openxmlformats.org/officeDocument/2006/relationships/image" Target="../media/image8.png"/><Relationship Id="rId24" Type="http://schemas.openxmlformats.org/officeDocument/2006/relationships/image" Target="../media/image18.svg"/><Relationship Id="rId5" Type="http://schemas.openxmlformats.org/officeDocument/2006/relationships/image" Target="../media/image4.png"/><Relationship Id="rId15" Type="http://schemas.openxmlformats.org/officeDocument/2006/relationships/image" Target="../media/image11.svg"/><Relationship Id="rId23" Type="http://schemas.openxmlformats.org/officeDocument/2006/relationships/image" Target="../media/image17.png"/><Relationship Id="rId28" Type="http://schemas.openxmlformats.org/officeDocument/2006/relationships/image" Target="../media/image21.svg"/><Relationship Id="rId10" Type="http://schemas.openxmlformats.org/officeDocument/2006/relationships/hyperlink" Target="#Workforce!A1"/><Relationship Id="rId19" Type="http://schemas.openxmlformats.org/officeDocument/2006/relationships/image" Target="../media/image14.png"/><Relationship Id="rId31" Type="http://schemas.openxmlformats.org/officeDocument/2006/relationships/hyperlink" Target="#LPRM!A1"/><Relationship Id="rId4" Type="http://schemas.openxmlformats.org/officeDocument/2006/relationships/hyperlink" Target="#'Environmental Stewardship'!A1"/><Relationship Id="rId9" Type="http://schemas.openxmlformats.org/officeDocument/2006/relationships/image" Target="../media/image7.svg"/><Relationship Id="rId14" Type="http://schemas.openxmlformats.org/officeDocument/2006/relationships/image" Target="../media/image10.png"/><Relationship Id="rId22" Type="http://schemas.openxmlformats.org/officeDocument/2006/relationships/hyperlink" Target="#'Energy &amp; Emissions'!A1"/><Relationship Id="rId27" Type="http://schemas.openxmlformats.org/officeDocument/2006/relationships/image" Target="../media/image20.png"/><Relationship Id="rId30" Type="http://schemas.openxmlformats.org/officeDocument/2006/relationships/hyperlink" Target="#'Economic Performance'!A1"/></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31.png"/><Relationship Id="rId7" Type="http://schemas.openxmlformats.org/officeDocument/2006/relationships/image" Target="../media/image33.svg"/><Relationship Id="rId2" Type="http://schemas.openxmlformats.org/officeDocument/2006/relationships/image" Target="../media/image30.svg"/><Relationship Id="rId1" Type="http://schemas.openxmlformats.org/officeDocument/2006/relationships/image" Target="../media/image29.png"/><Relationship Id="rId6" Type="http://schemas.openxmlformats.org/officeDocument/2006/relationships/image" Target="../media/image32.png"/><Relationship Id="rId11" Type="http://schemas.openxmlformats.org/officeDocument/2006/relationships/image" Target="../media/image37.svg"/><Relationship Id="rId5" Type="http://schemas.openxmlformats.org/officeDocument/2006/relationships/image" Target="../media/image23.png"/><Relationship Id="rId10" Type="http://schemas.openxmlformats.org/officeDocument/2006/relationships/image" Target="../media/image36.png"/><Relationship Id="rId4" Type="http://schemas.openxmlformats.org/officeDocument/2006/relationships/image" Target="../media/image28.png"/><Relationship Id="rId9" Type="http://schemas.openxmlformats.org/officeDocument/2006/relationships/image" Target="../media/image35.sv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363826</xdr:colOff>
      <xdr:row>63</xdr:row>
      <xdr:rowOff>1918278</xdr:rowOff>
    </xdr:from>
    <xdr:to>
      <xdr:col>4</xdr:col>
      <xdr:colOff>1611312</xdr:colOff>
      <xdr:row>63</xdr:row>
      <xdr:rowOff>4127500</xdr:rowOff>
    </xdr:to>
    <xdr:sp macro="" textlink="">
      <xdr:nvSpPr>
        <xdr:cNvPr id="10" name="TextBox 5">
          <a:extLst>
            <a:ext uri="{FF2B5EF4-FFF2-40B4-BE49-F238E27FC236}">
              <a16:creationId xmlns:a16="http://schemas.microsoft.com/office/drawing/2014/main" id="{7027D126-1595-457C-9ED9-A88ABAA47E8C}"/>
            </a:ext>
          </a:extLst>
        </xdr:cNvPr>
        <xdr:cNvSpPr txBox="1"/>
      </xdr:nvSpPr>
      <xdr:spPr>
        <a:xfrm>
          <a:off x="363826" y="16904278"/>
          <a:ext cx="12931486" cy="2209222"/>
        </a:xfrm>
        <a:prstGeom prst="rect">
          <a:avLst/>
        </a:prstGeom>
        <a:solidFill>
          <a:srgbClr val="FFFF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xdr:from>
      <xdr:col>9</xdr:col>
      <xdr:colOff>331643</xdr:colOff>
      <xdr:row>33</xdr:row>
      <xdr:rowOff>102941</xdr:rowOff>
    </xdr:from>
    <xdr:to>
      <xdr:col>15</xdr:col>
      <xdr:colOff>381000</xdr:colOff>
      <xdr:row>41</xdr:row>
      <xdr:rowOff>126755</xdr:rowOff>
    </xdr:to>
    <xdr:grpSp>
      <xdr:nvGrpSpPr>
        <xdr:cNvPr id="1064" name="Group 125">
          <a:extLst>
            <a:ext uri="{FF2B5EF4-FFF2-40B4-BE49-F238E27FC236}">
              <a16:creationId xmlns:a16="http://schemas.microsoft.com/office/drawing/2014/main" id="{73CC0DBD-9BF4-9AEC-E8FE-7080461C6A11}"/>
            </a:ext>
          </a:extLst>
        </xdr:cNvPr>
        <xdr:cNvGrpSpPr/>
      </xdr:nvGrpSpPr>
      <xdr:grpSpPr>
        <a:xfrm>
          <a:off x="22572518" y="6389441"/>
          <a:ext cx="8336107" cy="1547814"/>
          <a:chOff x="22696343" y="3655005"/>
          <a:chExt cx="8166746" cy="1547814"/>
        </a:xfrm>
      </xdr:grpSpPr>
      <xdr:grpSp>
        <xdr:nvGrpSpPr>
          <xdr:cNvPr id="1065" name="Group 48">
            <a:extLst>
              <a:ext uri="{FF2B5EF4-FFF2-40B4-BE49-F238E27FC236}">
                <a16:creationId xmlns:a16="http://schemas.microsoft.com/office/drawing/2014/main" id="{CFD4C204-CD71-4299-9E6E-E16B32FDD134}"/>
              </a:ext>
            </a:extLst>
          </xdr:cNvPr>
          <xdr:cNvGrpSpPr/>
        </xdr:nvGrpSpPr>
        <xdr:grpSpPr>
          <a:xfrm>
            <a:off x="22696343" y="3655005"/>
            <a:ext cx="8166746" cy="1547814"/>
            <a:chOff x="5892826" y="1513310"/>
            <a:chExt cx="4065183" cy="770501"/>
          </a:xfrm>
        </xdr:grpSpPr>
        <xdr:sp macro="" textlink="">
          <xdr:nvSpPr>
            <xdr:cNvPr id="1066" name="Rectangle 49">
              <a:extLst>
                <a:ext uri="{FF2B5EF4-FFF2-40B4-BE49-F238E27FC236}">
                  <a16:creationId xmlns:a16="http://schemas.microsoft.com/office/drawing/2014/main" id="{592E90E3-2D37-7688-0383-D6A34CF8807F}"/>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67" name="Rectangle 50">
              <a:extLst>
                <a:ext uri="{FF2B5EF4-FFF2-40B4-BE49-F238E27FC236}">
                  <a16:creationId xmlns:a16="http://schemas.microsoft.com/office/drawing/2014/main" id="{361E7045-C7DB-485C-BA8B-963E6ED75E3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68" name="Group 51">
              <a:extLst>
                <a:ext uri="{FF2B5EF4-FFF2-40B4-BE49-F238E27FC236}">
                  <a16:creationId xmlns:a16="http://schemas.microsoft.com/office/drawing/2014/main" id="{94112E9F-D4C4-6C95-59DF-97BDCE310D15}"/>
                </a:ext>
              </a:extLst>
            </xdr:cNvPr>
            <xdr:cNvGrpSpPr/>
          </xdr:nvGrpSpPr>
          <xdr:grpSpPr>
            <a:xfrm>
              <a:off x="5892826" y="1513314"/>
              <a:ext cx="756229" cy="770497"/>
              <a:chOff x="5616543" y="4987249"/>
              <a:chExt cx="756229" cy="770497"/>
            </a:xfrm>
          </xdr:grpSpPr>
          <xdr:sp macro="" textlink="">
            <xdr:nvSpPr>
              <xdr:cNvPr id="1069" name="Oval 53">
                <a:extLst>
                  <a:ext uri="{FF2B5EF4-FFF2-40B4-BE49-F238E27FC236}">
                    <a16:creationId xmlns:a16="http://schemas.microsoft.com/office/drawing/2014/main" id="{6BE68C79-B7B8-AC5A-DADA-FCDD9C732AF1}"/>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70" name="Group 54">
                <a:extLst>
                  <a:ext uri="{FF2B5EF4-FFF2-40B4-BE49-F238E27FC236}">
                    <a16:creationId xmlns:a16="http://schemas.microsoft.com/office/drawing/2014/main" id="{EFF33F1D-1FE1-E9BC-6C5C-73F2690660A9}"/>
                  </a:ext>
                </a:extLst>
              </xdr:cNvPr>
              <xdr:cNvGrpSpPr/>
            </xdr:nvGrpSpPr>
            <xdr:grpSpPr>
              <a:xfrm>
                <a:off x="5616543" y="4987249"/>
                <a:ext cx="385248" cy="770497"/>
                <a:chOff x="279822" y="2149911"/>
                <a:chExt cx="385248" cy="770497"/>
              </a:xfrm>
            </xdr:grpSpPr>
            <xdr:sp macro="" textlink="">
              <xdr:nvSpPr>
                <xdr:cNvPr id="1071" name="Freeform 19">
                  <a:extLst>
                    <a:ext uri="{FF2B5EF4-FFF2-40B4-BE49-F238E27FC236}">
                      <a16:creationId xmlns:a16="http://schemas.microsoft.com/office/drawing/2014/main" id="{DC006E41-93C2-1304-0A17-3DF2296E78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2" name="Freeform 20">
                  <a:extLst>
                    <a:ext uri="{FF2B5EF4-FFF2-40B4-BE49-F238E27FC236}">
                      <a16:creationId xmlns:a16="http://schemas.microsoft.com/office/drawing/2014/main" id="{513A13F9-2D95-D308-06CD-FE16906E6812}"/>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3" name="Oval 55">
                <a:extLst>
                  <a:ext uri="{FF2B5EF4-FFF2-40B4-BE49-F238E27FC236}">
                    <a16:creationId xmlns:a16="http://schemas.microsoft.com/office/drawing/2014/main" id="{C8ED7EF7-7402-C0CD-5041-FED5F54791E9}"/>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74" name="Freeform 42">
                <a:extLst>
                  <a:ext uri="{FF2B5EF4-FFF2-40B4-BE49-F238E27FC236}">
                    <a16:creationId xmlns:a16="http://schemas.microsoft.com/office/drawing/2014/main" id="{6A1FC8D5-3BE2-D05A-94AF-4FD7CF23AFC8}"/>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75" name="Rectangle 52">
              <a:hlinkClick xmlns:r="http://schemas.openxmlformats.org/officeDocument/2006/relationships" r:id="rId1"/>
              <a:extLst>
                <a:ext uri="{FF2B5EF4-FFF2-40B4-BE49-F238E27FC236}">
                  <a16:creationId xmlns:a16="http://schemas.microsoft.com/office/drawing/2014/main" id="{C755AA1A-E345-4E98-730E-2B08CED1F824}"/>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MATERIALS, TAILINGS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&amp; WASTE</a:t>
              </a:r>
            </a:p>
          </xdr:txBody>
        </xdr:sp>
      </xdr:grpSp>
      <xdr:pic>
        <xdr:nvPicPr>
          <xdr:cNvPr id="1076" name="Graphic 35">
            <a:extLst>
              <a:ext uri="{FF2B5EF4-FFF2-40B4-BE49-F238E27FC236}">
                <a16:creationId xmlns:a16="http://schemas.microsoft.com/office/drawing/2014/main" id="{9D92E8DC-E433-D24E-AA71-946A191796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121304" y="4050659"/>
            <a:ext cx="618875" cy="726495"/>
          </a:xfrm>
          <a:prstGeom prst="rect">
            <a:avLst/>
          </a:prstGeom>
        </xdr:spPr>
      </xdr:pic>
    </xdr:grpSp>
    <xdr:clientData/>
  </xdr:twoCellAnchor>
  <xdr:twoCellAnchor>
    <xdr:from>
      <xdr:col>9</xdr:col>
      <xdr:colOff>331643</xdr:colOff>
      <xdr:row>43</xdr:row>
      <xdr:rowOff>7571</xdr:rowOff>
    </xdr:from>
    <xdr:to>
      <xdr:col>15</xdr:col>
      <xdr:colOff>404812</xdr:colOff>
      <xdr:row>50</xdr:row>
      <xdr:rowOff>31385</xdr:rowOff>
    </xdr:to>
    <xdr:grpSp>
      <xdr:nvGrpSpPr>
        <xdr:cNvPr id="1038" name="Group 124">
          <a:hlinkClick xmlns:r="http://schemas.openxmlformats.org/officeDocument/2006/relationships" r:id="rId1"/>
          <a:extLst>
            <a:ext uri="{FF2B5EF4-FFF2-40B4-BE49-F238E27FC236}">
              <a16:creationId xmlns:a16="http://schemas.microsoft.com/office/drawing/2014/main" id="{389E8E3F-5552-9FDC-0D0B-7A529962692F}"/>
            </a:ext>
          </a:extLst>
        </xdr:cNvPr>
        <xdr:cNvGrpSpPr/>
      </xdr:nvGrpSpPr>
      <xdr:grpSpPr>
        <a:xfrm>
          <a:off x="22572518" y="8199071"/>
          <a:ext cx="8359919" cy="1357314"/>
          <a:chOff x="22714272" y="5409846"/>
          <a:chExt cx="8166746" cy="1547814"/>
        </a:xfrm>
      </xdr:grpSpPr>
      <xdr:grpSp>
        <xdr:nvGrpSpPr>
          <xdr:cNvPr id="1039" name="Group 60">
            <a:extLst>
              <a:ext uri="{FF2B5EF4-FFF2-40B4-BE49-F238E27FC236}">
                <a16:creationId xmlns:a16="http://schemas.microsoft.com/office/drawing/2014/main" id="{0FB643FD-FE6F-4E7F-9AFA-2845132F3E8E}"/>
              </a:ext>
            </a:extLst>
          </xdr:cNvPr>
          <xdr:cNvGrpSpPr/>
        </xdr:nvGrpSpPr>
        <xdr:grpSpPr>
          <a:xfrm>
            <a:off x="22714272" y="5409846"/>
            <a:ext cx="8166746" cy="1547814"/>
            <a:chOff x="5892826" y="1513310"/>
            <a:chExt cx="4065183" cy="770501"/>
          </a:xfrm>
        </xdr:grpSpPr>
        <xdr:sp macro="" textlink="">
          <xdr:nvSpPr>
            <xdr:cNvPr id="1040" name="Rectangle 61">
              <a:extLst>
                <a:ext uri="{FF2B5EF4-FFF2-40B4-BE49-F238E27FC236}">
                  <a16:creationId xmlns:a16="http://schemas.microsoft.com/office/drawing/2014/main" id="{41100D8A-1339-3E00-8736-9B4DDA30ED86}"/>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1" name="Rectangle 62">
              <a:extLst>
                <a:ext uri="{FF2B5EF4-FFF2-40B4-BE49-F238E27FC236}">
                  <a16:creationId xmlns:a16="http://schemas.microsoft.com/office/drawing/2014/main" id="{E0276C6B-AA38-9004-364F-1B47FA0AFBB6}"/>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42" name="Group 63">
              <a:extLst>
                <a:ext uri="{FF2B5EF4-FFF2-40B4-BE49-F238E27FC236}">
                  <a16:creationId xmlns:a16="http://schemas.microsoft.com/office/drawing/2014/main" id="{7B3110B6-8ADA-D2AB-C212-D13336ED1FB0}"/>
                </a:ext>
              </a:extLst>
            </xdr:cNvPr>
            <xdr:cNvGrpSpPr/>
          </xdr:nvGrpSpPr>
          <xdr:grpSpPr>
            <a:xfrm>
              <a:off x="5892826" y="1513314"/>
              <a:ext cx="756229" cy="770497"/>
              <a:chOff x="5616543" y="4987249"/>
              <a:chExt cx="756229" cy="770497"/>
            </a:xfrm>
          </xdr:grpSpPr>
          <xdr:sp macro="" textlink="">
            <xdr:nvSpPr>
              <xdr:cNvPr id="1043" name="Oval 65">
                <a:extLst>
                  <a:ext uri="{FF2B5EF4-FFF2-40B4-BE49-F238E27FC236}">
                    <a16:creationId xmlns:a16="http://schemas.microsoft.com/office/drawing/2014/main" id="{DDCA5805-F733-37D1-CD41-387AD73CDB00}"/>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44" name="Group 66">
                <a:extLst>
                  <a:ext uri="{FF2B5EF4-FFF2-40B4-BE49-F238E27FC236}">
                    <a16:creationId xmlns:a16="http://schemas.microsoft.com/office/drawing/2014/main" id="{61E19E3D-FF2E-5801-6FA0-4536DBAB07F1}"/>
                  </a:ext>
                </a:extLst>
              </xdr:cNvPr>
              <xdr:cNvGrpSpPr/>
            </xdr:nvGrpSpPr>
            <xdr:grpSpPr>
              <a:xfrm>
                <a:off x="5616543" y="4987249"/>
                <a:ext cx="385248" cy="770497"/>
                <a:chOff x="279822" y="2149911"/>
                <a:chExt cx="385248" cy="770497"/>
              </a:xfrm>
            </xdr:grpSpPr>
            <xdr:sp macro="" textlink="">
              <xdr:nvSpPr>
                <xdr:cNvPr id="1045" name="Freeform 19">
                  <a:extLst>
                    <a:ext uri="{FF2B5EF4-FFF2-40B4-BE49-F238E27FC236}">
                      <a16:creationId xmlns:a16="http://schemas.microsoft.com/office/drawing/2014/main" id="{1306F161-3B49-7709-AADD-32C4949462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6" name="Freeform 20">
                  <a:extLst>
                    <a:ext uri="{FF2B5EF4-FFF2-40B4-BE49-F238E27FC236}">
                      <a16:creationId xmlns:a16="http://schemas.microsoft.com/office/drawing/2014/main" id="{8D534D4E-86A3-EB5F-DC22-D5ED31350AD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7" name="Oval 67">
                <a:extLst>
                  <a:ext uri="{FF2B5EF4-FFF2-40B4-BE49-F238E27FC236}">
                    <a16:creationId xmlns:a16="http://schemas.microsoft.com/office/drawing/2014/main" id="{1C01D1A3-CB26-E3EE-68C0-F1EE5D3C62EC}"/>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48" name="Freeform 42">
                <a:extLst>
                  <a:ext uri="{FF2B5EF4-FFF2-40B4-BE49-F238E27FC236}">
                    <a16:creationId xmlns:a16="http://schemas.microsoft.com/office/drawing/2014/main" id="{E906D344-90FB-20DB-7EE3-942C3904F762}"/>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49" name="Rectangle 64">
              <a:hlinkClick xmlns:r="http://schemas.openxmlformats.org/officeDocument/2006/relationships" r:id="rId4"/>
              <a:extLst>
                <a:ext uri="{FF2B5EF4-FFF2-40B4-BE49-F238E27FC236}">
                  <a16:creationId xmlns:a16="http://schemas.microsoft.com/office/drawing/2014/main" id="{F8002044-432E-A78E-99FD-57201A184E4E}"/>
                </a:ext>
              </a:extLst>
            </xdr:cNvPr>
            <xdr:cNvSpPr/>
          </xdr:nvSpPr>
          <xdr:spPr>
            <a:xfrm flipH="1">
              <a:off x="6602562" y="1582762"/>
              <a:ext cx="3355447" cy="672098"/>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ENVIRONMENTAL</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STEWARDSHIP</a:t>
              </a:r>
            </a:p>
          </xdr:txBody>
        </xdr:sp>
      </xdr:grpSp>
      <xdr:pic>
        <xdr:nvPicPr>
          <xdr:cNvPr id="1050" name="Graphic 81">
            <a:extLst>
              <a:ext uri="{FF2B5EF4-FFF2-40B4-BE49-F238E27FC236}">
                <a16:creationId xmlns:a16="http://schemas.microsoft.com/office/drawing/2014/main" id="{2A7AE2D5-C882-8A4E-BBEB-D9DE7520B23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3014081" y="5995147"/>
            <a:ext cx="966506" cy="381000"/>
          </a:xfrm>
          <a:prstGeom prst="rect">
            <a:avLst/>
          </a:prstGeom>
        </xdr:spPr>
      </xdr:pic>
    </xdr:grpSp>
    <xdr:clientData/>
  </xdr:twoCellAnchor>
  <xdr:twoCellAnchor>
    <xdr:from>
      <xdr:col>9</xdr:col>
      <xdr:colOff>455468</xdr:colOff>
      <xdr:row>53</xdr:row>
      <xdr:rowOff>367371</xdr:rowOff>
    </xdr:from>
    <xdr:to>
      <xdr:col>15</xdr:col>
      <xdr:colOff>335464</xdr:colOff>
      <xdr:row>57</xdr:row>
      <xdr:rowOff>184810</xdr:rowOff>
    </xdr:to>
    <xdr:grpSp>
      <xdr:nvGrpSpPr>
        <xdr:cNvPr id="1021" name="Group 123">
          <a:hlinkClick xmlns:r="http://schemas.openxmlformats.org/officeDocument/2006/relationships" r:id="rId7"/>
          <a:extLst>
            <a:ext uri="{FF2B5EF4-FFF2-40B4-BE49-F238E27FC236}">
              <a16:creationId xmlns:a16="http://schemas.microsoft.com/office/drawing/2014/main" id="{E533B098-9D60-5563-38BF-AFAC9DA85005}"/>
            </a:ext>
          </a:extLst>
        </xdr:cNvPr>
        <xdr:cNvGrpSpPr/>
      </xdr:nvGrpSpPr>
      <xdr:grpSpPr>
        <a:xfrm>
          <a:off x="22696343" y="10940121"/>
          <a:ext cx="8166746" cy="1531939"/>
          <a:chOff x="22732201" y="7209511"/>
          <a:chExt cx="8166746" cy="1547814"/>
        </a:xfrm>
      </xdr:grpSpPr>
      <xdr:grpSp>
        <xdr:nvGrpSpPr>
          <xdr:cNvPr id="1022" name="Group 72">
            <a:extLst>
              <a:ext uri="{FF2B5EF4-FFF2-40B4-BE49-F238E27FC236}">
                <a16:creationId xmlns:a16="http://schemas.microsoft.com/office/drawing/2014/main" id="{1F79C9BD-B306-4D0F-8385-03D0EA46D25D}"/>
              </a:ext>
            </a:extLst>
          </xdr:cNvPr>
          <xdr:cNvGrpSpPr/>
        </xdr:nvGrpSpPr>
        <xdr:grpSpPr>
          <a:xfrm>
            <a:off x="22732201" y="7209511"/>
            <a:ext cx="8166746" cy="1547814"/>
            <a:chOff x="5892826" y="1513310"/>
            <a:chExt cx="4065183" cy="770501"/>
          </a:xfrm>
        </xdr:grpSpPr>
        <xdr:sp macro="" textlink="">
          <xdr:nvSpPr>
            <xdr:cNvPr id="1023" name="Rectangle 73">
              <a:hlinkClick xmlns:r="http://schemas.openxmlformats.org/officeDocument/2006/relationships" r:id="rId7"/>
              <a:extLst>
                <a:ext uri="{FF2B5EF4-FFF2-40B4-BE49-F238E27FC236}">
                  <a16:creationId xmlns:a16="http://schemas.microsoft.com/office/drawing/2014/main" id="{471DAFB3-9BB8-014F-9D4B-B37DF1FE646F}"/>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4" name="Rectangle 74">
              <a:extLst>
                <a:ext uri="{FF2B5EF4-FFF2-40B4-BE49-F238E27FC236}">
                  <a16:creationId xmlns:a16="http://schemas.microsoft.com/office/drawing/2014/main" id="{F41285AE-3713-2BEF-6273-0CF06E2B5EC8}"/>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25" name="Group 75">
              <a:extLst>
                <a:ext uri="{FF2B5EF4-FFF2-40B4-BE49-F238E27FC236}">
                  <a16:creationId xmlns:a16="http://schemas.microsoft.com/office/drawing/2014/main" id="{0B7C714A-C421-3ABD-EA06-6042E77A6B16}"/>
                </a:ext>
              </a:extLst>
            </xdr:cNvPr>
            <xdr:cNvGrpSpPr/>
          </xdr:nvGrpSpPr>
          <xdr:grpSpPr>
            <a:xfrm>
              <a:off x="5892826" y="1513314"/>
              <a:ext cx="756229" cy="770497"/>
              <a:chOff x="5616543" y="4987249"/>
              <a:chExt cx="756229" cy="770497"/>
            </a:xfrm>
          </xdr:grpSpPr>
          <xdr:sp macro="" textlink="">
            <xdr:nvSpPr>
              <xdr:cNvPr id="1026" name="Oval 77">
                <a:extLst>
                  <a:ext uri="{FF2B5EF4-FFF2-40B4-BE49-F238E27FC236}">
                    <a16:creationId xmlns:a16="http://schemas.microsoft.com/office/drawing/2014/main" id="{97B2DA75-C081-8C99-530A-1DDA2DFD38B2}"/>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27" name="Group 78">
                <a:extLst>
                  <a:ext uri="{FF2B5EF4-FFF2-40B4-BE49-F238E27FC236}">
                    <a16:creationId xmlns:a16="http://schemas.microsoft.com/office/drawing/2014/main" id="{3E7CECBF-915F-AD43-D768-7465F55D4825}"/>
                  </a:ext>
                </a:extLst>
              </xdr:cNvPr>
              <xdr:cNvGrpSpPr/>
            </xdr:nvGrpSpPr>
            <xdr:grpSpPr>
              <a:xfrm>
                <a:off x="5616543" y="4987249"/>
                <a:ext cx="385248" cy="770497"/>
                <a:chOff x="279822" y="2149911"/>
                <a:chExt cx="385248" cy="770497"/>
              </a:xfrm>
            </xdr:grpSpPr>
            <xdr:sp macro="" textlink="">
              <xdr:nvSpPr>
                <xdr:cNvPr id="1028" name="Freeform 19">
                  <a:extLst>
                    <a:ext uri="{FF2B5EF4-FFF2-40B4-BE49-F238E27FC236}">
                      <a16:creationId xmlns:a16="http://schemas.microsoft.com/office/drawing/2014/main" id="{D3EEE8D3-BCFD-1B4C-4FF9-63C991E22E5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29" name="Freeform 20">
                  <a:extLst>
                    <a:ext uri="{FF2B5EF4-FFF2-40B4-BE49-F238E27FC236}">
                      <a16:creationId xmlns:a16="http://schemas.microsoft.com/office/drawing/2014/main" id="{CEAE8D73-8667-EAA6-C541-527FA5EA33F0}"/>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0" name="Oval 79">
                <a:extLst>
                  <a:ext uri="{FF2B5EF4-FFF2-40B4-BE49-F238E27FC236}">
                    <a16:creationId xmlns:a16="http://schemas.microsoft.com/office/drawing/2014/main" id="{FF150F5B-819B-1FFB-79A8-750BE63E0DDC}"/>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31" name="Freeform 42">
                <a:extLst>
                  <a:ext uri="{FF2B5EF4-FFF2-40B4-BE49-F238E27FC236}">
                    <a16:creationId xmlns:a16="http://schemas.microsoft.com/office/drawing/2014/main" id="{7D5A8397-A0AB-2C75-3FC0-2A59144D29D9}"/>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32" name="Rectangle 76">
              <a:extLst>
                <a:ext uri="{FF2B5EF4-FFF2-40B4-BE49-F238E27FC236}">
                  <a16:creationId xmlns:a16="http://schemas.microsoft.com/office/drawing/2014/main" id="{04E05533-FE1F-1DEB-35CA-6CDAA654550E}"/>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HEALTH &amp; SAFETY</a:t>
              </a:r>
            </a:p>
          </xdr:txBody>
        </xdr:sp>
      </xdr:grpSp>
      <xdr:pic>
        <xdr:nvPicPr>
          <xdr:cNvPr id="1033" name="Graphic 40">
            <a:extLst>
              <a:ext uri="{FF2B5EF4-FFF2-40B4-BE49-F238E27FC236}">
                <a16:creationId xmlns:a16="http://schemas.microsoft.com/office/drawing/2014/main" id="{8CEF8447-9A09-3B48-B298-5395F3D59FF9}"/>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3226992" y="7676030"/>
            <a:ext cx="543486" cy="605118"/>
          </a:xfrm>
          <a:prstGeom prst="rect">
            <a:avLst/>
          </a:prstGeom>
        </xdr:spPr>
      </xdr:pic>
    </xdr:grpSp>
    <xdr:clientData/>
  </xdr:twoCellAnchor>
  <xdr:twoCellAnchor>
    <xdr:from>
      <xdr:col>9</xdr:col>
      <xdr:colOff>455468</xdr:colOff>
      <xdr:row>58</xdr:row>
      <xdr:rowOff>272773</xdr:rowOff>
    </xdr:from>
    <xdr:to>
      <xdr:col>15</xdr:col>
      <xdr:colOff>335464</xdr:colOff>
      <xdr:row>62</xdr:row>
      <xdr:rowOff>93013</xdr:rowOff>
    </xdr:to>
    <xdr:grpSp>
      <xdr:nvGrpSpPr>
        <xdr:cNvPr id="1008" name="Group 122">
          <a:hlinkClick xmlns:r="http://schemas.openxmlformats.org/officeDocument/2006/relationships" r:id="rId10"/>
          <a:extLst>
            <a:ext uri="{FF2B5EF4-FFF2-40B4-BE49-F238E27FC236}">
              <a16:creationId xmlns:a16="http://schemas.microsoft.com/office/drawing/2014/main" id="{68B4F4E6-FF5B-5D89-190A-685594ECB7FD}"/>
            </a:ext>
          </a:extLst>
        </xdr:cNvPr>
        <xdr:cNvGrpSpPr/>
      </xdr:nvGrpSpPr>
      <xdr:grpSpPr>
        <a:xfrm>
          <a:off x="22696343" y="12645748"/>
          <a:ext cx="8166746" cy="1401390"/>
          <a:chOff x="22727718" y="8997970"/>
          <a:chExt cx="8166746" cy="1550615"/>
        </a:xfrm>
      </xdr:grpSpPr>
      <xdr:grpSp>
        <xdr:nvGrpSpPr>
          <xdr:cNvPr id="1009" name="Group 84">
            <a:extLst>
              <a:ext uri="{FF2B5EF4-FFF2-40B4-BE49-F238E27FC236}">
                <a16:creationId xmlns:a16="http://schemas.microsoft.com/office/drawing/2014/main" id="{3D1A57EF-5808-4102-A96A-AD87FB650361}"/>
              </a:ext>
            </a:extLst>
          </xdr:cNvPr>
          <xdr:cNvGrpSpPr/>
        </xdr:nvGrpSpPr>
        <xdr:grpSpPr>
          <a:xfrm>
            <a:off x="22727718" y="8997970"/>
            <a:ext cx="8166746" cy="1550615"/>
            <a:chOff x="5892826" y="1513310"/>
            <a:chExt cx="4065183" cy="770501"/>
          </a:xfrm>
        </xdr:grpSpPr>
        <xdr:sp macro="" textlink="">
          <xdr:nvSpPr>
            <xdr:cNvPr id="1010" name="Rectangle 85">
              <a:extLst>
                <a:ext uri="{FF2B5EF4-FFF2-40B4-BE49-F238E27FC236}">
                  <a16:creationId xmlns:a16="http://schemas.microsoft.com/office/drawing/2014/main" id="{6496573B-E580-6CAB-6EFA-A93C4136F8A4}"/>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1" name="Rectangle 86">
              <a:extLst>
                <a:ext uri="{FF2B5EF4-FFF2-40B4-BE49-F238E27FC236}">
                  <a16:creationId xmlns:a16="http://schemas.microsoft.com/office/drawing/2014/main" id="{06BC2C29-E09B-7F9A-14D6-3FB6C1D67F14}"/>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012" name="Group 87">
              <a:extLst>
                <a:ext uri="{FF2B5EF4-FFF2-40B4-BE49-F238E27FC236}">
                  <a16:creationId xmlns:a16="http://schemas.microsoft.com/office/drawing/2014/main" id="{E815775D-B7A1-1DDE-0DBC-C7B77959BB98}"/>
                </a:ext>
              </a:extLst>
            </xdr:cNvPr>
            <xdr:cNvGrpSpPr/>
          </xdr:nvGrpSpPr>
          <xdr:grpSpPr>
            <a:xfrm>
              <a:off x="5892826" y="1513314"/>
              <a:ext cx="756229" cy="770497"/>
              <a:chOff x="5616543" y="4987249"/>
              <a:chExt cx="756229" cy="770497"/>
            </a:xfrm>
          </xdr:grpSpPr>
          <xdr:sp macro="" textlink="">
            <xdr:nvSpPr>
              <xdr:cNvPr id="1013" name="Oval 89">
                <a:extLst>
                  <a:ext uri="{FF2B5EF4-FFF2-40B4-BE49-F238E27FC236}">
                    <a16:creationId xmlns:a16="http://schemas.microsoft.com/office/drawing/2014/main" id="{59BE8651-A699-CE69-1685-D70A93A40469}"/>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14" name="Group 90">
                <a:extLst>
                  <a:ext uri="{FF2B5EF4-FFF2-40B4-BE49-F238E27FC236}">
                    <a16:creationId xmlns:a16="http://schemas.microsoft.com/office/drawing/2014/main" id="{78843D31-4102-9CE4-0D89-D25F93214C73}"/>
                  </a:ext>
                </a:extLst>
              </xdr:cNvPr>
              <xdr:cNvGrpSpPr/>
            </xdr:nvGrpSpPr>
            <xdr:grpSpPr>
              <a:xfrm>
                <a:off x="5616543" y="4987249"/>
                <a:ext cx="385248" cy="770497"/>
                <a:chOff x="279822" y="2149911"/>
                <a:chExt cx="385248" cy="770497"/>
              </a:xfrm>
            </xdr:grpSpPr>
            <xdr:sp macro="" textlink="">
              <xdr:nvSpPr>
                <xdr:cNvPr id="1015" name="Freeform 19">
                  <a:extLst>
                    <a:ext uri="{FF2B5EF4-FFF2-40B4-BE49-F238E27FC236}">
                      <a16:creationId xmlns:a16="http://schemas.microsoft.com/office/drawing/2014/main" id="{0E8B9309-7A3A-4602-6AFA-B7D622E160A6}"/>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6" name="Freeform 20">
                  <a:extLst>
                    <a:ext uri="{FF2B5EF4-FFF2-40B4-BE49-F238E27FC236}">
                      <a16:creationId xmlns:a16="http://schemas.microsoft.com/office/drawing/2014/main" id="{563E542E-3DB7-0C2C-C346-019C4710D1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7" name="Oval 91">
                <a:extLst>
                  <a:ext uri="{FF2B5EF4-FFF2-40B4-BE49-F238E27FC236}">
                    <a16:creationId xmlns:a16="http://schemas.microsoft.com/office/drawing/2014/main" id="{64EA6DA0-58A3-9884-A9B9-8A01627E1594}"/>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18" name="Freeform 42">
                <a:extLst>
                  <a:ext uri="{FF2B5EF4-FFF2-40B4-BE49-F238E27FC236}">
                    <a16:creationId xmlns:a16="http://schemas.microsoft.com/office/drawing/2014/main" id="{985F6153-98A6-0C83-608F-43FE5F68BA7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19" name="Rectangle 88">
              <a:extLst>
                <a:ext uri="{FF2B5EF4-FFF2-40B4-BE49-F238E27FC236}">
                  <a16:creationId xmlns:a16="http://schemas.microsoft.com/office/drawing/2014/main" id="{A6702EF7-E938-1678-8B7C-8BD518B9AABF}"/>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WORKFORCE</a:t>
              </a:r>
            </a:p>
          </xdr:txBody>
        </xdr:sp>
      </xdr:grpSp>
      <xdr:pic>
        <xdr:nvPicPr>
          <xdr:cNvPr id="1020" name="Content Placeholder 32">
            <a:extLst>
              <a:ext uri="{FF2B5EF4-FFF2-40B4-BE49-F238E27FC236}">
                <a16:creationId xmlns:a16="http://schemas.microsoft.com/office/drawing/2014/main" id="{50887C9E-AE41-9645-BAC1-F26190E3A691}"/>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bwMode="gray">
          <a:xfrm>
            <a:off x="23019070" y="9479822"/>
            <a:ext cx="934902" cy="627883"/>
          </a:xfrm>
          <a:prstGeom prst="rect">
            <a:avLst/>
          </a:prstGeom>
        </xdr:spPr>
      </xdr:pic>
    </xdr:grpSp>
    <xdr:clientData/>
  </xdr:twoCellAnchor>
  <xdr:twoCellAnchor>
    <xdr:from>
      <xdr:col>9</xdr:col>
      <xdr:colOff>455468</xdr:colOff>
      <xdr:row>62</xdr:row>
      <xdr:rowOff>307976</xdr:rowOff>
    </xdr:from>
    <xdr:to>
      <xdr:col>15</xdr:col>
      <xdr:colOff>335464</xdr:colOff>
      <xdr:row>63</xdr:row>
      <xdr:rowOff>1414091</xdr:rowOff>
    </xdr:to>
    <xdr:grpSp>
      <xdr:nvGrpSpPr>
        <xdr:cNvPr id="995" name="Group 121">
          <a:hlinkClick xmlns:r="http://schemas.openxmlformats.org/officeDocument/2006/relationships" r:id="rId13"/>
          <a:extLst>
            <a:ext uri="{FF2B5EF4-FFF2-40B4-BE49-F238E27FC236}">
              <a16:creationId xmlns:a16="http://schemas.microsoft.com/office/drawing/2014/main" id="{DEC7050C-538F-5E23-A453-1DD8660411DA}"/>
            </a:ext>
          </a:extLst>
        </xdr:cNvPr>
        <xdr:cNvGrpSpPr/>
      </xdr:nvGrpSpPr>
      <xdr:grpSpPr>
        <a:xfrm>
          <a:off x="22696343" y="14262101"/>
          <a:ext cx="8166746" cy="1534740"/>
          <a:chOff x="22713431" y="10769620"/>
          <a:chExt cx="8166746" cy="1550615"/>
        </a:xfrm>
      </xdr:grpSpPr>
      <xdr:grpSp>
        <xdr:nvGrpSpPr>
          <xdr:cNvPr id="996" name="Group 96">
            <a:extLst>
              <a:ext uri="{FF2B5EF4-FFF2-40B4-BE49-F238E27FC236}">
                <a16:creationId xmlns:a16="http://schemas.microsoft.com/office/drawing/2014/main" id="{B9950132-93CA-42E1-B1C4-F08E629115F3}"/>
              </a:ext>
            </a:extLst>
          </xdr:cNvPr>
          <xdr:cNvGrpSpPr/>
        </xdr:nvGrpSpPr>
        <xdr:grpSpPr>
          <a:xfrm>
            <a:off x="22713431" y="10769620"/>
            <a:ext cx="8166746" cy="1550615"/>
            <a:chOff x="5892826" y="1513310"/>
            <a:chExt cx="4065183" cy="770501"/>
          </a:xfrm>
        </xdr:grpSpPr>
        <xdr:sp macro="" textlink="">
          <xdr:nvSpPr>
            <xdr:cNvPr id="997" name="Rectangle 97">
              <a:extLst>
                <a:ext uri="{FF2B5EF4-FFF2-40B4-BE49-F238E27FC236}">
                  <a16:creationId xmlns:a16="http://schemas.microsoft.com/office/drawing/2014/main" id="{2BB567B9-6A53-D0CA-2555-406CC4C5D17C}"/>
                </a:ext>
              </a:extLst>
            </xdr:cNvPr>
            <xdr:cNvSpPr>
              <a:spLocks noChangeArrowheads="1"/>
            </xdr:cNvSpPr>
          </xdr:nvSpPr>
          <xdr:spPr bwMode="auto">
            <a:xfrm rot="10800000" flipH="1">
              <a:off x="6278074" y="1513310"/>
              <a:ext cx="3194743" cy="770496"/>
            </a:xfrm>
            <a:prstGeom prst="rect">
              <a:avLst/>
            </a:prstGeom>
            <a:solidFill>
              <a:srgbClr val="FEF5D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98" name="Rectangle 98">
              <a:extLst>
                <a:ext uri="{FF2B5EF4-FFF2-40B4-BE49-F238E27FC236}">
                  <a16:creationId xmlns:a16="http://schemas.microsoft.com/office/drawing/2014/main" id="{3E9E2427-6E16-F56E-62E0-0E466FA37B1F}"/>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99" name="Group 99">
              <a:extLst>
                <a:ext uri="{FF2B5EF4-FFF2-40B4-BE49-F238E27FC236}">
                  <a16:creationId xmlns:a16="http://schemas.microsoft.com/office/drawing/2014/main" id="{B435B654-15F2-9EDE-C8F7-893B1D95187D}"/>
                </a:ext>
              </a:extLst>
            </xdr:cNvPr>
            <xdr:cNvGrpSpPr/>
          </xdr:nvGrpSpPr>
          <xdr:grpSpPr>
            <a:xfrm>
              <a:off x="5892826" y="1513314"/>
              <a:ext cx="756229" cy="770497"/>
              <a:chOff x="5616543" y="4987249"/>
              <a:chExt cx="756229" cy="770497"/>
            </a:xfrm>
          </xdr:grpSpPr>
          <xdr:sp macro="" textlink="">
            <xdr:nvSpPr>
              <xdr:cNvPr id="1000" name="Oval 101">
                <a:extLst>
                  <a:ext uri="{FF2B5EF4-FFF2-40B4-BE49-F238E27FC236}">
                    <a16:creationId xmlns:a16="http://schemas.microsoft.com/office/drawing/2014/main" id="{E90D292F-A322-8397-F897-5C22EFE709F1}"/>
                  </a:ext>
                </a:extLst>
              </xdr:cNvPr>
              <xdr:cNvSpPr/>
            </xdr:nvSpPr>
            <xdr:spPr>
              <a:xfrm>
                <a:off x="5658397" y="5051110"/>
                <a:ext cx="714375" cy="641385"/>
              </a:xfrm>
              <a:prstGeom prst="ellipse">
                <a:avLst/>
              </a:prstGeom>
              <a:solidFill>
                <a:srgbClr val="FEF5D2"/>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001" name="Group 102">
                <a:extLst>
                  <a:ext uri="{FF2B5EF4-FFF2-40B4-BE49-F238E27FC236}">
                    <a16:creationId xmlns:a16="http://schemas.microsoft.com/office/drawing/2014/main" id="{A3D9B968-9E9F-5885-89F1-FC358F3ADA4B}"/>
                  </a:ext>
                </a:extLst>
              </xdr:cNvPr>
              <xdr:cNvGrpSpPr/>
            </xdr:nvGrpSpPr>
            <xdr:grpSpPr>
              <a:xfrm>
                <a:off x="5616543" y="4987249"/>
                <a:ext cx="385248" cy="770497"/>
                <a:chOff x="279822" y="2149911"/>
                <a:chExt cx="385248" cy="770497"/>
              </a:xfrm>
            </xdr:grpSpPr>
            <xdr:sp macro="" textlink="">
              <xdr:nvSpPr>
                <xdr:cNvPr id="1002" name="Freeform 19">
                  <a:extLst>
                    <a:ext uri="{FF2B5EF4-FFF2-40B4-BE49-F238E27FC236}">
                      <a16:creationId xmlns:a16="http://schemas.microsoft.com/office/drawing/2014/main" id="{C71C0B1E-0B47-F64E-DABD-282D1D1C9538}"/>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3" name="Freeform 20">
                  <a:extLst>
                    <a:ext uri="{FF2B5EF4-FFF2-40B4-BE49-F238E27FC236}">
                      <a16:creationId xmlns:a16="http://schemas.microsoft.com/office/drawing/2014/main" id="{B4821817-FB77-3D75-0B4B-5D16368789E3}"/>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4" name="Oval 103">
                <a:extLst>
                  <a:ext uri="{FF2B5EF4-FFF2-40B4-BE49-F238E27FC236}">
                    <a16:creationId xmlns:a16="http://schemas.microsoft.com/office/drawing/2014/main" id="{E0F8B41F-7D2A-70C9-4507-6247CBB19236}"/>
                  </a:ext>
                </a:extLst>
              </xdr:cNvPr>
              <xdr:cNvSpPr>
                <a:spLocks noChangeArrowheads="1"/>
              </xdr:cNvSpPr>
            </xdr:nvSpPr>
            <xdr:spPr bwMode="auto">
              <a:xfrm rot="10800000" flipH="1">
                <a:off x="5735786" y="5106492"/>
                <a:ext cx="532010" cy="532010"/>
              </a:xfrm>
              <a:prstGeom prst="ellipse">
                <a:avLst/>
              </a:prstGeom>
              <a:solidFill>
                <a:srgbClr val="FACC1D"/>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005" name="Freeform 42">
                <a:extLst>
                  <a:ext uri="{FF2B5EF4-FFF2-40B4-BE49-F238E27FC236}">
                    <a16:creationId xmlns:a16="http://schemas.microsoft.com/office/drawing/2014/main" id="{882717C4-9789-AE08-588F-39470C2BF09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AD8903"/>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006" name="Rectangle 100">
              <a:extLst>
                <a:ext uri="{FF2B5EF4-FFF2-40B4-BE49-F238E27FC236}">
                  <a16:creationId xmlns:a16="http://schemas.microsoft.com/office/drawing/2014/main" id="{87DE0912-869D-1161-47AE-94176C402C8A}"/>
                </a:ext>
              </a:extLst>
            </xdr:cNvPr>
            <xdr:cNvSpPr/>
          </xdr:nvSpPr>
          <xdr:spPr>
            <a:xfrm flipH="1">
              <a:off x="6602562" y="1705484"/>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COMMUNITIES</a:t>
              </a:r>
            </a:p>
          </xdr:txBody>
        </xdr:sp>
      </xdr:grpSp>
      <xdr:pic>
        <xdr:nvPicPr>
          <xdr:cNvPr id="1007" name="Graphic 71">
            <a:extLst>
              <a:ext uri="{FF2B5EF4-FFF2-40B4-BE49-F238E27FC236}">
                <a16:creationId xmlns:a16="http://schemas.microsoft.com/office/drawing/2014/main" id="{AD21991A-9505-F440-AF08-2A1B0E02E16D}"/>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23015481" y="11334749"/>
            <a:ext cx="894191" cy="476250"/>
          </a:xfrm>
          <a:prstGeom prst="rect">
            <a:avLst/>
          </a:prstGeom>
        </xdr:spPr>
      </xdr:pic>
    </xdr:grpSp>
    <xdr:clientData/>
  </xdr:twoCellAnchor>
  <xdr:twoCellAnchor>
    <xdr:from>
      <xdr:col>9</xdr:col>
      <xdr:colOff>1117362</xdr:colOff>
      <xdr:row>50</xdr:row>
      <xdr:rowOff>165001</xdr:rowOff>
    </xdr:from>
    <xdr:to>
      <xdr:col>14</xdr:col>
      <xdr:colOff>953326</xdr:colOff>
      <xdr:row>53</xdr:row>
      <xdr:rowOff>364373</xdr:rowOff>
    </xdr:to>
    <xdr:grpSp>
      <xdr:nvGrpSpPr>
        <xdr:cNvPr id="1034" name="Group 133">
          <a:extLst>
            <a:ext uri="{FF2B5EF4-FFF2-40B4-BE49-F238E27FC236}">
              <a16:creationId xmlns:a16="http://schemas.microsoft.com/office/drawing/2014/main" id="{2CE936E2-2D55-4B42-9505-E3B03B694A53}"/>
            </a:ext>
          </a:extLst>
        </xdr:cNvPr>
        <xdr:cNvGrpSpPr/>
      </xdr:nvGrpSpPr>
      <xdr:grpSpPr>
        <a:xfrm>
          <a:off x="23358237" y="9690001"/>
          <a:ext cx="6741589" cy="1247122"/>
          <a:chOff x="23281851" y="1547811"/>
          <a:chExt cx="6671552" cy="1231247"/>
        </a:xfrm>
      </xdr:grpSpPr>
      <xdr:sp macro="" textlink="">
        <xdr:nvSpPr>
          <xdr:cNvPr id="1035" name="Freeform: Shape 134">
            <a:extLst>
              <a:ext uri="{FF2B5EF4-FFF2-40B4-BE49-F238E27FC236}">
                <a16:creationId xmlns:a16="http://schemas.microsoft.com/office/drawing/2014/main" id="{F8C98F44-1981-C974-D7F9-BE27D2E53328}"/>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036" name="Graphic 8">
            <a:extLst>
              <a:ext uri="{FF2B5EF4-FFF2-40B4-BE49-F238E27FC236}">
                <a16:creationId xmlns:a16="http://schemas.microsoft.com/office/drawing/2014/main" id="{F1AD0D6B-AAF8-CA11-C880-F6BDC9AFD5B2}"/>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037" name="Rectangle 136">
            <a:extLst>
              <a:ext uri="{FF2B5EF4-FFF2-40B4-BE49-F238E27FC236}">
                <a16:creationId xmlns:a16="http://schemas.microsoft.com/office/drawing/2014/main" id="{38B0B397-F7D2-438A-997A-21F978FF98AB}"/>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SOCIAL</a:t>
            </a:r>
          </a:p>
        </xdr:txBody>
      </xdr:sp>
    </xdr:grpSp>
    <xdr:clientData/>
  </xdr:twoCellAnchor>
  <xdr:twoCellAnchor>
    <xdr:from>
      <xdr:col>9</xdr:col>
      <xdr:colOff>990362</xdr:colOff>
      <xdr:row>63</xdr:row>
      <xdr:rowOff>1676578</xdr:rowOff>
    </xdr:from>
    <xdr:to>
      <xdr:col>14</xdr:col>
      <xdr:colOff>826326</xdr:colOff>
      <xdr:row>63</xdr:row>
      <xdr:rowOff>2907825</xdr:rowOff>
    </xdr:to>
    <xdr:grpSp>
      <xdr:nvGrpSpPr>
        <xdr:cNvPr id="991" name="Group 137">
          <a:extLst>
            <a:ext uri="{FF2B5EF4-FFF2-40B4-BE49-F238E27FC236}">
              <a16:creationId xmlns:a16="http://schemas.microsoft.com/office/drawing/2014/main" id="{C5C2D235-FD57-4A66-B016-23D7538D02D6}"/>
            </a:ext>
          </a:extLst>
        </xdr:cNvPr>
        <xdr:cNvGrpSpPr/>
      </xdr:nvGrpSpPr>
      <xdr:grpSpPr>
        <a:xfrm>
          <a:off x="23231237" y="16059328"/>
          <a:ext cx="6741589" cy="1231247"/>
          <a:chOff x="23281851" y="1547811"/>
          <a:chExt cx="6671552" cy="1231247"/>
        </a:xfrm>
      </xdr:grpSpPr>
      <xdr:sp macro="" textlink="">
        <xdr:nvSpPr>
          <xdr:cNvPr id="992" name="Freeform: Shape 138">
            <a:extLst>
              <a:ext uri="{FF2B5EF4-FFF2-40B4-BE49-F238E27FC236}">
                <a16:creationId xmlns:a16="http://schemas.microsoft.com/office/drawing/2014/main" id="{7F2CDDFB-420B-5648-2813-606644C1D5F6}"/>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993" name="Graphic 8">
            <a:extLst>
              <a:ext uri="{FF2B5EF4-FFF2-40B4-BE49-F238E27FC236}">
                <a16:creationId xmlns:a16="http://schemas.microsoft.com/office/drawing/2014/main" id="{06E6E7D6-89F3-1E4A-0E0D-A2105558526B}"/>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994" name="Rectangle 140">
            <a:extLst>
              <a:ext uri="{FF2B5EF4-FFF2-40B4-BE49-F238E27FC236}">
                <a16:creationId xmlns:a16="http://schemas.microsoft.com/office/drawing/2014/main" id="{5881FE18-F9BE-011E-8A82-A1A88B643738}"/>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GOVERNANCE</a:t>
            </a:r>
          </a:p>
        </xdr:txBody>
      </xdr:sp>
    </xdr:grpSp>
    <xdr:clientData/>
  </xdr:twoCellAnchor>
  <xdr:twoCellAnchor>
    <xdr:from>
      <xdr:col>9</xdr:col>
      <xdr:colOff>1332470</xdr:colOff>
      <xdr:row>24</xdr:row>
      <xdr:rowOff>17339</xdr:rowOff>
    </xdr:from>
    <xdr:to>
      <xdr:col>14</xdr:col>
      <xdr:colOff>786161</xdr:colOff>
      <xdr:row>32</xdr:row>
      <xdr:rowOff>41141</xdr:rowOff>
    </xdr:to>
    <xdr:sp macro="" textlink="">
      <xdr:nvSpPr>
        <xdr:cNvPr id="1153" name="Rectangle 158">
          <a:hlinkClick xmlns:r="http://schemas.openxmlformats.org/officeDocument/2006/relationships" r:id="rId18"/>
          <a:extLst>
            <a:ext uri="{FF2B5EF4-FFF2-40B4-BE49-F238E27FC236}">
              <a16:creationId xmlns:a16="http://schemas.microsoft.com/office/drawing/2014/main" id="{FE3502B8-C23F-05B3-A9CB-6B8DFCDAAA6C}"/>
            </a:ext>
          </a:extLst>
        </xdr:cNvPr>
        <xdr:cNvSpPr>
          <a:spLocks noChangeArrowheads="1"/>
        </xdr:cNvSpPr>
      </xdr:nvSpPr>
      <xdr:spPr bwMode="auto">
        <a:xfrm rot="10800000" flipH="1">
          <a:off x="26795970" y="4589339"/>
          <a:ext cx="7391191" cy="1547802"/>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1332472</xdr:colOff>
      <xdr:row>24</xdr:row>
      <xdr:rowOff>17347</xdr:rowOff>
    </xdr:from>
    <xdr:to>
      <xdr:col>12</xdr:col>
      <xdr:colOff>1578176</xdr:colOff>
      <xdr:row>32</xdr:row>
      <xdr:rowOff>41151</xdr:rowOff>
    </xdr:to>
    <xdr:sp macro="" textlink="">
      <xdr:nvSpPr>
        <xdr:cNvPr id="1152" name="Rectangle 159">
          <a:extLst>
            <a:ext uri="{FF2B5EF4-FFF2-40B4-BE49-F238E27FC236}">
              <a16:creationId xmlns:a16="http://schemas.microsoft.com/office/drawing/2014/main" id="{8598A856-1ACE-FBB1-74DE-87CB99A9DE54}"/>
            </a:ext>
          </a:extLst>
        </xdr:cNvPr>
        <xdr:cNvSpPr>
          <a:spLocks noChangeArrowheads="1"/>
        </xdr:cNvSpPr>
      </xdr:nvSpPr>
      <xdr:spPr bwMode="auto">
        <a:xfrm rot="10800000" flipH="1">
          <a:off x="26795972" y="4589347"/>
          <a:ext cx="5008204" cy="1547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clientData/>
  </xdr:twoCellAnchor>
  <xdr:twoCellAnchor>
    <xdr:from>
      <xdr:col>9</xdr:col>
      <xdr:colOff>441180</xdr:colOff>
      <xdr:row>24</xdr:row>
      <xdr:rowOff>17347</xdr:rowOff>
    </xdr:from>
    <xdr:to>
      <xdr:col>10</xdr:col>
      <xdr:colOff>603252</xdr:colOff>
      <xdr:row>32</xdr:row>
      <xdr:rowOff>41151</xdr:rowOff>
    </xdr:to>
    <xdr:grpSp>
      <xdr:nvGrpSpPr>
        <xdr:cNvPr id="1144" name="Group 160">
          <a:extLst>
            <a:ext uri="{FF2B5EF4-FFF2-40B4-BE49-F238E27FC236}">
              <a16:creationId xmlns:a16="http://schemas.microsoft.com/office/drawing/2014/main" id="{061DEDAB-0A30-6048-F63A-B0C259087586}"/>
            </a:ext>
          </a:extLst>
        </xdr:cNvPr>
        <xdr:cNvGrpSpPr/>
      </xdr:nvGrpSpPr>
      <xdr:grpSpPr>
        <a:xfrm>
          <a:off x="22682055" y="4589347"/>
          <a:ext cx="1543197" cy="1547804"/>
          <a:chOff x="5616543" y="4987249"/>
          <a:chExt cx="756229" cy="770497"/>
        </a:xfrm>
      </xdr:grpSpPr>
      <xdr:sp macro="" textlink="">
        <xdr:nvSpPr>
          <xdr:cNvPr id="1145" name="Oval 162">
            <a:extLst>
              <a:ext uri="{FF2B5EF4-FFF2-40B4-BE49-F238E27FC236}">
                <a16:creationId xmlns:a16="http://schemas.microsoft.com/office/drawing/2014/main" id="{C3703517-706F-1274-AD37-6B769FF63D7D}"/>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146" name="Group 163">
            <a:extLst>
              <a:ext uri="{FF2B5EF4-FFF2-40B4-BE49-F238E27FC236}">
                <a16:creationId xmlns:a16="http://schemas.microsoft.com/office/drawing/2014/main" id="{A2D295E0-BC65-650A-9F16-FF3E4ABBBC8C}"/>
              </a:ext>
            </a:extLst>
          </xdr:cNvPr>
          <xdr:cNvGrpSpPr/>
        </xdr:nvGrpSpPr>
        <xdr:grpSpPr>
          <a:xfrm>
            <a:off x="5616543" y="4987249"/>
            <a:ext cx="385248" cy="770497"/>
            <a:chOff x="279822" y="2149911"/>
            <a:chExt cx="385248" cy="770497"/>
          </a:xfrm>
        </xdr:grpSpPr>
        <xdr:sp macro="" textlink="">
          <xdr:nvSpPr>
            <xdr:cNvPr id="1147" name="Freeform 19">
              <a:extLst>
                <a:ext uri="{FF2B5EF4-FFF2-40B4-BE49-F238E27FC236}">
                  <a16:creationId xmlns:a16="http://schemas.microsoft.com/office/drawing/2014/main" id="{CD9AEB49-2F8D-68F2-6F07-C998303A073B}"/>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48" name="Freeform 20">
              <a:extLst>
                <a:ext uri="{FF2B5EF4-FFF2-40B4-BE49-F238E27FC236}">
                  <a16:creationId xmlns:a16="http://schemas.microsoft.com/office/drawing/2014/main" id="{7BF2D8E3-E7A6-57C8-A482-C67800095F7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149" name="Oval 164">
            <a:extLst>
              <a:ext uri="{FF2B5EF4-FFF2-40B4-BE49-F238E27FC236}">
                <a16:creationId xmlns:a16="http://schemas.microsoft.com/office/drawing/2014/main" id="{37F939EB-8191-87C0-01B2-002C419EBBC5}"/>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50" name="Freeform 42">
            <a:extLst>
              <a:ext uri="{FF2B5EF4-FFF2-40B4-BE49-F238E27FC236}">
                <a16:creationId xmlns:a16="http://schemas.microsoft.com/office/drawing/2014/main" id="{29A65DF9-B057-6852-09A0-940A82DB7714}"/>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clientData/>
  </xdr:twoCellAnchor>
  <xdr:twoCellAnchor>
    <xdr:from>
      <xdr:col>10</xdr:col>
      <xdr:colOff>495688</xdr:colOff>
      <xdr:row>26</xdr:row>
      <xdr:rowOff>52948</xdr:rowOff>
    </xdr:from>
    <xdr:to>
      <xdr:col>15</xdr:col>
      <xdr:colOff>321176</xdr:colOff>
      <xdr:row>30</xdr:row>
      <xdr:rowOff>9413</xdr:rowOff>
    </xdr:to>
    <xdr:sp macro="" textlink="">
      <xdr:nvSpPr>
        <xdr:cNvPr id="1151" name="Rectangle 161">
          <a:extLst>
            <a:ext uri="{FF2B5EF4-FFF2-40B4-BE49-F238E27FC236}">
              <a16:creationId xmlns:a16="http://schemas.microsoft.com/office/drawing/2014/main" id="{39D06125-B74C-F213-D9D8-8EA79F2DA4ED}"/>
            </a:ext>
          </a:extLst>
        </xdr:cNvPr>
        <xdr:cNvSpPr/>
      </xdr:nvSpPr>
      <xdr:spPr>
        <a:xfrm flipH="1">
          <a:off x="27546688" y="5005948"/>
          <a:ext cx="7762988"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WATER</a:t>
          </a:r>
        </a:p>
      </xdr:txBody>
    </xdr:sp>
    <xdr:clientData/>
  </xdr:twoCellAnchor>
  <xdr:twoCellAnchor editAs="oneCell">
    <xdr:from>
      <xdr:col>9</xdr:col>
      <xdr:colOff>920751</xdr:colOff>
      <xdr:row>26</xdr:row>
      <xdr:rowOff>142876</xdr:rowOff>
    </xdr:from>
    <xdr:to>
      <xdr:col>10</xdr:col>
      <xdr:colOff>210345</xdr:colOff>
      <xdr:row>30</xdr:row>
      <xdr:rowOff>0</xdr:rowOff>
    </xdr:to>
    <xdr:pic>
      <xdr:nvPicPr>
        <xdr:cNvPr id="169" name="Graphic 83">
          <a:extLst>
            <a:ext uri="{FF2B5EF4-FFF2-40B4-BE49-F238E27FC236}">
              <a16:creationId xmlns:a16="http://schemas.microsoft.com/office/drawing/2014/main" id="{F9B8C011-D345-F44A-94D5-E5E0D56B378D}"/>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23161626" y="5095876"/>
          <a:ext cx="670719" cy="619124"/>
        </a:xfrm>
        <a:prstGeom prst="rect">
          <a:avLst/>
        </a:prstGeom>
      </xdr:spPr>
    </xdr:pic>
    <xdr:clientData/>
  </xdr:twoCellAnchor>
  <xdr:twoCellAnchor editAs="oneCell">
    <xdr:from>
      <xdr:col>0</xdr:col>
      <xdr:colOff>0</xdr:colOff>
      <xdr:row>0</xdr:row>
      <xdr:rowOff>0</xdr:rowOff>
    </xdr:from>
    <xdr:to>
      <xdr:col>14</xdr:col>
      <xdr:colOff>893445</xdr:colOff>
      <xdr:row>1</xdr:row>
      <xdr:rowOff>218</xdr:rowOff>
    </xdr:to>
    <xdr:pic>
      <xdr:nvPicPr>
        <xdr:cNvPr id="3" name="Picture 2">
          <a:extLst>
            <a:ext uri="{FF2B5EF4-FFF2-40B4-BE49-F238E27FC236}">
              <a16:creationId xmlns:a16="http://schemas.microsoft.com/office/drawing/2014/main" id="{6CAC04AE-310B-413F-8FA0-095D39CE2550}"/>
            </a:ext>
          </a:extLst>
        </xdr:cNvPr>
        <xdr:cNvPicPr>
          <a:picLocks noChangeAspect="1"/>
        </xdr:cNvPicPr>
      </xdr:nvPicPr>
      <xdr:blipFill>
        <a:blip xmlns:r="http://schemas.openxmlformats.org/officeDocument/2006/relationships" r:embed="rId21"/>
        <a:stretch>
          <a:fillRect/>
        </a:stretch>
      </xdr:blipFill>
      <xdr:spPr>
        <a:xfrm>
          <a:off x="0" y="0"/>
          <a:ext cx="30051375" cy="181193"/>
        </a:xfrm>
        <a:prstGeom prst="rect">
          <a:avLst/>
        </a:prstGeom>
      </xdr:spPr>
    </xdr:pic>
    <xdr:clientData/>
  </xdr:twoCellAnchor>
  <xdr:twoCellAnchor>
    <xdr:from>
      <xdr:col>9</xdr:col>
      <xdr:colOff>455468</xdr:colOff>
      <xdr:row>14</xdr:row>
      <xdr:rowOff>119062</xdr:rowOff>
    </xdr:from>
    <xdr:to>
      <xdr:col>15</xdr:col>
      <xdr:colOff>335464</xdr:colOff>
      <xdr:row>22</xdr:row>
      <xdr:rowOff>142874</xdr:rowOff>
    </xdr:to>
    <xdr:grpSp>
      <xdr:nvGrpSpPr>
        <xdr:cNvPr id="127" name="Group 126">
          <a:hlinkClick xmlns:r="http://schemas.openxmlformats.org/officeDocument/2006/relationships" r:id="rId22"/>
          <a:extLst>
            <a:ext uri="{FF2B5EF4-FFF2-40B4-BE49-F238E27FC236}">
              <a16:creationId xmlns:a16="http://schemas.microsoft.com/office/drawing/2014/main" id="{9835BCB3-3AD1-1854-4E87-D68397A61F8E}"/>
            </a:ext>
          </a:extLst>
        </xdr:cNvPr>
        <xdr:cNvGrpSpPr/>
      </xdr:nvGrpSpPr>
      <xdr:grpSpPr>
        <a:xfrm>
          <a:off x="22696343" y="2786062"/>
          <a:ext cx="8166746" cy="1547812"/>
          <a:chOff x="22717125" y="1857376"/>
          <a:chExt cx="8166746" cy="1547812"/>
        </a:xfrm>
      </xdr:grpSpPr>
      <xdr:grpSp>
        <xdr:nvGrpSpPr>
          <xdr:cNvPr id="24" name="Group 23">
            <a:extLst>
              <a:ext uri="{FF2B5EF4-FFF2-40B4-BE49-F238E27FC236}">
                <a16:creationId xmlns:a16="http://schemas.microsoft.com/office/drawing/2014/main" id="{B6EB546B-856A-809B-1DE0-2DA8F1FF05B7}"/>
              </a:ext>
            </a:extLst>
          </xdr:cNvPr>
          <xdr:cNvGrpSpPr/>
        </xdr:nvGrpSpPr>
        <xdr:grpSpPr>
          <a:xfrm>
            <a:off x="22717125" y="1857376"/>
            <a:ext cx="8166746" cy="1547812"/>
            <a:chOff x="5892826" y="1513310"/>
            <a:chExt cx="4065183" cy="770501"/>
          </a:xfrm>
        </xdr:grpSpPr>
        <xdr:sp macro="" textlink="">
          <xdr:nvSpPr>
            <xdr:cNvPr id="26" name="Rectangle 25">
              <a:extLst>
                <a:ext uri="{FF2B5EF4-FFF2-40B4-BE49-F238E27FC236}">
                  <a16:creationId xmlns:a16="http://schemas.microsoft.com/office/drawing/2014/main" id="{30ACCB0D-11B5-C02A-3CE0-9859BAEDFF2C}"/>
                </a:ext>
              </a:extLst>
            </xdr:cNvPr>
            <xdr:cNvSpPr>
              <a:spLocks noChangeArrowheads="1"/>
            </xdr:cNvSpPr>
          </xdr:nvSpPr>
          <xdr:spPr bwMode="auto">
            <a:xfrm rot="10800000" flipH="1">
              <a:off x="6278074" y="1513310"/>
              <a:ext cx="3194743" cy="770496"/>
            </a:xfrm>
            <a:prstGeom prst="rect">
              <a:avLst/>
            </a:prstGeom>
            <a:solidFill>
              <a:srgbClr val="33B251">
                <a:lumMod val="20000"/>
                <a:lumOff val="80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27" name="Rectangle 26">
              <a:extLst>
                <a:ext uri="{FF2B5EF4-FFF2-40B4-BE49-F238E27FC236}">
                  <a16:creationId xmlns:a16="http://schemas.microsoft.com/office/drawing/2014/main" id="{E25DE227-443A-9010-7AD1-6CB19B156CE3}"/>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28" name="Group 27">
              <a:extLst>
                <a:ext uri="{FF2B5EF4-FFF2-40B4-BE49-F238E27FC236}">
                  <a16:creationId xmlns:a16="http://schemas.microsoft.com/office/drawing/2014/main" id="{31F5C689-6843-1F60-1C81-837B5D16FDF7}"/>
                </a:ext>
              </a:extLst>
            </xdr:cNvPr>
            <xdr:cNvGrpSpPr/>
          </xdr:nvGrpSpPr>
          <xdr:grpSpPr>
            <a:xfrm>
              <a:off x="5892826" y="1513314"/>
              <a:ext cx="756229" cy="770497"/>
              <a:chOff x="5616543" y="4987249"/>
              <a:chExt cx="756229" cy="770497"/>
            </a:xfrm>
          </xdr:grpSpPr>
          <xdr:sp macro="" textlink="">
            <xdr:nvSpPr>
              <xdr:cNvPr id="31" name="Oval 30">
                <a:extLst>
                  <a:ext uri="{FF2B5EF4-FFF2-40B4-BE49-F238E27FC236}">
                    <a16:creationId xmlns:a16="http://schemas.microsoft.com/office/drawing/2014/main" id="{EC3414BE-1C12-FB3D-5DB4-0299953D2984}"/>
                  </a:ext>
                </a:extLst>
              </xdr:cNvPr>
              <xdr:cNvSpPr/>
            </xdr:nvSpPr>
            <xdr:spPr>
              <a:xfrm>
                <a:off x="5658397" y="5051110"/>
                <a:ext cx="714375" cy="641385"/>
              </a:xfrm>
              <a:prstGeom prst="ellipse">
                <a:avLst/>
              </a:prstGeom>
              <a:solidFill>
                <a:srgbClr val="33B251">
                  <a:lumMod val="20000"/>
                  <a:lumOff val="8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32" name="Group 31">
                <a:extLst>
                  <a:ext uri="{FF2B5EF4-FFF2-40B4-BE49-F238E27FC236}">
                    <a16:creationId xmlns:a16="http://schemas.microsoft.com/office/drawing/2014/main" id="{8816834E-78F7-BF61-562E-D1904A911CDA}"/>
                  </a:ext>
                </a:extLst>
              </xdr:cNvPr>
              <xdr:cNvGrpSpPr/>
            </xdr:nvGrpSpPr>
            <xdr:grpSpPr>
              <a:xfrm>
                <a:off x="5616543" y="4987249"/>
                <a:ext cx="385248" cy="770497"/>
                <a:chOff x="279822" y="2149911"/>
                <a:chExt cx="385248" cy="770497"/>
              </a:xfrm>
            </xdr:grpSpPr>
            <xdr:sp macro="" textlink="">
              <xdr:nvSpPr>
                <xdr:cNvPr id="35" name="Freeform 19">
                  <a:extLst>
                    <a:ext uri="{FF2B5EF4-FFF2-40B4-BE49-F238E27FC236}">
                      <a16:creationId xmlns:a16="http://schemas.microsoft.com/office/drawing/2014/main" id="{E1B09B16-800F-0B92-B5C5-5F994D997F42}"/>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6" name="Freeform 20">
                  <a:extLst>
                    <a:ext uri="{FF2B5EF4-FFF2-40B4-BE49-F238E27FC236}">
                      <a16:creationId xmlns:a16="http://schemas.microsoft.com/office/drawing/2014/main" id="{B20E0788-9FFE-9FA7-EAE5-2923B29EF51F}"/>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3" name="Oval 32">
                <a:extLst>
                  <a:ext uri="{FF2B5EF4-FFF2-40B4-BE49-F238E27FC236}">
                    <a16:creationId xmlns:a16="http://schemas.microsoft.com/office/drawing/2014/main" id="{5E5BC38E-3A14-6FEA-FBF2-FFF81306335F}"/>
                  </a:ext>
                </a:extLst>
              </xdr:cNvPr>
              <xdr:cNvSpPr>
                <a:spLocks noChangeArrowheads="1"/>
              </xdr:cNvSpPr>
            </xdr:nvSpPr>
            <xdr:spPr bwMode="auto">
              <a:xfrm rot="10800000" flipH="1">
                <a:off x="5735786" y="5106492"/>
                <a:ext cx="532010" cy="532010"/>
              </a:xfrm>
              <a:prstGeom prst="ellipse">
                <a:avLst/>
              </a:prstGeom>
              <a:solidFill>
                <a:srgbClr val="33B251"/>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34" name="Freeform 42">
                <a:extLst>
                  <a:ext uri="{FF2B5EF4-FFF2-40B4-BE49-F238E27FC236}">
                    <a16:creationId xmlns:a16="http://schemas.microsoft.com/office/drawing/2014/main" id="{9AC701BA-D97F-C51A-D83A-5BD3A4608AC3}"/>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rgbClr val="33B251">
                  <a:lumMod val="75000"/>
                </a:srgb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30" name="Rectangle 29">
              <a:extLst>
                <a:ext uri="{FF2B5EF4-FFF2-40B4-BE49-F238E27FC236}">
                  <a16:creationId xmlns:a16="http://schemas.microsoft.com/office/drawing/2014/main" id="{AE4F2CA6-4334-B266-A363-645BF2C643F2}"/>
                </a:ext>
              </a:extLst>
            </xdr:cNvPr>
            <xdr:cNvSpPr/>
          </xdr:nvSpPr>
          <xdr:spPr>
            <a:xfrm flipH="1">
              <a:off x="6602562" y="1720698"/>
              <a:ext cx="3355447" cy="35765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ENERGY AND EMISSIONS</a:t>
              </a:r>
            </a:p>
          </xdr:txBody>
        </xdr:sp>
      </xdr:grpSp>
      <xdr:pic>
        <xdr:nvPicPr>
          <xdr:cNvPr id="37" name="Graphic 82">
            <a:extLst>
              <a:ext uri="{FF2B5EF4-FFF2-40B4-BE49-F238E27FC236}">
                <a16:creationId xmlns:a16="http://schemas.microsoft.com/office/drawing/2014/main" id="{9265A901-BC91-3249-B71A-2BBC791CDD0A}"/>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23160243" y="2377110"/>
            <a:ext cx="634309" cy="579782"/>
          </a:xfrm>
          <a:prstGeom prst="rect">
            <a:avLst/>
          </a:prstGeom>
        </xdr:spPr>
      </xdr:pic>
    </xdr:grpSp>
    <xdr:clientData/>
  </xdr:twoCellAnchor>
  <xdr:twoCellAnchor>
    <xdr:from>
      <xdr:col>9</xdr:col>
      <xdr:colOff>1053862</xdr:colOff>
      <xdr:row>8</xdr:row>
      <xdr:rowOff>23811</xdr:rowOff>
    </xdr:from>
    <xdr:to>
      <xdr:col>14</xdr:col>
      <xdr:colOff>889826</xdr:colOff>
      <xdr:row>14</xdr:row>
      <xdr:rowOff>112058</xdr:rowOff>
    </xdr:to>
    <xdr:grpSp>
      <xdr:nvGrpSpPr>
        <xdr:cNvPr id="133" name="Group 132">
          <a:extLst>
            <a:ext uri="{FF2B5EF4-FFF2-40B4-BE49-F238E27FC236}">
              <a16:creationId xmlns:a16="http://schemas.microsoft.com/office/drawing/2014/main" id="{B05B41B3-3718-887A-62F5-8288D0E1EA11}"/>
            </a:ext>
          </a:extLst>
        </xdr:cNvPr>
        <xdr:cNvGrpSpPr/>
      </xdr:nvGrpSpPr>
      <xdr:grpSpPr>
        <a:xfrm>
          <a:off x="23294737" y="1547811"/>
          <a:ext cx="6741589" cy="1231247"/>
          <a:chOff x="23281851" y="1547811"/>
          <a:chExt cx="6671552" cy="1231247"/>
        </a:xfrm>
      </xdr:grpSpPr>
      <xdr:sp macro="" textlink="">
        <xdr:nvSpPr>
          <xdr:cNvPr id="129" name="Freeform: Shape 128">
            <a:extLst>
              <a:ext uri="{FF2B5EF4-FFF2-40B4-BE49-F238E27FC236}">
                <a16:creationId xmlns:a16="http://schemas.microsoft.com/office/drawing/2014/main" id="{86C4613D-FBA4-4A5E-B736-70966C364224}"/>
              </a:ext>
            </a:extLst>
          </xdr:cNvPr>
          <xdr:cNvSpPr/>
        </xdr:nvSpPr>
        <xdr:spPr>
          <a:xfrm>
            <a:off x="23389478" y="1547811"/>
            <a:ext cx="6373346" cy="1231247"/>
          </a:xfrm>
          <a:custGeom>
            <a:avLst/>
            <a:gdLst>
              <a:gd name="connsiteX0" fmla="*/ 2308 w 3299620"/>
              <a:gd name="connsiteY0" fmla="*/ 0 h 714378"/>
              <a:gd name="connsiteX1" fmla="*/ 3299619 w 3299620"/>
              <a:gd name="connsiteY1" fmla="*/ 0 h 714378"/>
              <a:gd name="connsiteX2" fmla="*/ 3299619 w 3299620"/>
              <a:gd name="connsiteY2" fmla="*/ 504824 h 714378"/>
              <a:gd name="connsiteX3" fmla="*/ 3299620 w 3299620"/>
              <a:gd name="connsiteY3" fmla="*/ 504824 h 714378"/>
              <a:gd name="connsiteX4" fmla="*/ 3299619 w 3299620"/>
              <a:gd name="connsiteY4" fmla="*/ 504825 h 714378"/>
              <a:gd name="connsiteX5" fmla="*/ 3299619 w 3299620"/>
              <a:gd name="connsiteY5" fmla="*/ 525503 h 714378"/>
              <a:gd name="connsiteX6" fmla="*/ 3292784 w 3299620"/>
              <a:gd name="connsiteY6" fmla="*/ 525503 h 714378"/>
              <a:gd name="connsiteX7" fmla="*/ 3286139 w 3299620"/>
              <a:gd name="connsiteY7" fmla="*/ 545608 h 714378"/>
              <a:gd name="connsiteX8" fmla="*/ 3128076 w 3299620"/>
              <a:gd name="connsiteY8" fmla="*/ 609601 h 714378"/>
              <a:gd name="connsiteX9" fmla="*/ 1821354 w 3299620"/>
              <a:gd name="connsiteY9" fmla="*/ 609601 h 714378"/>
              <a:gd name="connsiteX10" fmla="*/ 1649810 w 3299620"/>
              <a:gd name="connsiteY10" fmla="*/ 714378 h 714378"/>
              <a:gd name="connsiteX11" fmla="*/ 1478266 w 3299620"/>
              <a:gd name="connsiteY11" fmla="*/ 609601 h 714378"/>
              <a:gd name="connsiteX12" fmla="*/ 171544 w 3299620"/>
              <a:gd name="connsiteY12" fmla="*/ 609601 h 714378"/>
              <a:gd name="connsiteX13" fmla="*/ 13480 w 3299620"/>
              <a:gd name="connsiteY13" fmla="*/ 545608 h 714378"/>
              <a:gd name="connsiteX14" fmla="*/ 6835 w 3299620"/>
              <a:gd name="connsiteY14" fmla="*/ 525503 h 714378"/>
              <a:gd name="connsiteX15" fmla="*/ 2308 w 3299620"/>
              <a:gd name="connsiteY15" fmla="*/ 525503 h 714378"/>
              <a:gd name="connsiteX16" fmla="*/ 2308 w 3299620"/>
              <a:gd name="connsiteY16" fmla="*/ 511808 h 714378"/>
              <a:gd name="connsiteX17" fmla="*/ 0 w 3299620"/>
              <a:gd name="connsiteY17" fmla="*/ 504824 h 714378"/>
              <a:gd name="connsiteX18" fmla="*/ 2308 w 3299620"/>
              <a:gd name="connsiteY18" fmla="*/ 504824 h 7143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3299620" h="714378">
                <a:moveTo>
                  <a:pt x="2308" y="0"/>
                </a:moveTo>
                <a:lnTo>
                  <a:pt x="3299619" y="0"/>
                </a:lnTo>
                <a:lnTo>
                  <a:pt x="3299619" y="504824"/>
                </a:lnTo>
                <a:lnTo>
                  <a:pt x="3299620" y="504824"/>
                </a:lnTo>
                <a:lnTo>
                  <a:pt x="3299619" y="504825"/>
                </a:lnTo>
                <a:lnTo>
                  <a:pt x="3299619" y="525503"/>
                </a:lnTo>
                <a:lnTo>
                  <a:pt x="3292784" y="525503"/>
                </a:lnTo>
                <a:lnTo>
                  <a:pt x="3286139" y="545608"/>
                </a:lnTo>
                <a:cubicBezTo>
                  <a:pt x="3260097" y="583214"/>
                  <a:pt x="3199131" y="609601"/>
                  <a:pt x="3128076" y="609601"/>
                </a:cubicBezTo>
                <a:lnTo>
                  <a:pt x="1821354" y="609601"/>
                </a:lnTo>
                <a:cubicBezTo>
                  <a:pt x="1726613" y="609601"/>
                  <a:pt x="1649810" y="656511"/>
                  <a:pt x="1649810" y="714378"/>
                </a:cubicBezTo>
                <a:cubicBezTo>
                  <a:pt x="1649810" y="656511"/>
                  <a:pt x="1573007" y="609601"/>
                  <a:pt x="1478266" y="609601"/>
                </a:cubicBezTo>
                <a:lnTo>
                  <a:pt x="171544" y="609601"/>
                </a:lnTo>
                <a:cubicBezTo>
                  <a:pt x="100488" y="609601"/>
                  <a:pt x="39522" y="583214"/>
                  <a:pt x="13480" y="545608"/>
                </a:cubicBezTo>
                <a:lnTo>
                  <a:pt x="6835" y="525503"/>
                </a:lnTo>
                <a:lnTo>
                  <a:pt x="2308" y="525503"/>
                </a:lnTo>
                <a:lnTo>
                  <a:pt x="2308" y="511808"/>
                </a:lnTo>
                <a:lnTo>
                  <a:pt x="0" y="504824"/>
                </a:lnTo>
                <a:lnTo>
                  <a:pt x="2308" y="504824"/>
                </a:lnTo>
                <a:close/>
              </a:path>
            </a:pathLst>
          </a:cu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defTabSz="452386">
              <a:defRPr/>
            </a:pPr>
            <a:endParaRPr lang="en-GB" sz="2060">
              <a:solidFill>
                <a:srgbClr val="FFFFFF"/>
              </a:solidFill>
              <a:latin typeface="Calibri" panose="020F0502020204030204" pitchFamily="34" charset="0"/>
            </a:endParaRPr>
          </a:p>
        </xdr:txBody>
      </xdr:sp>
      <xdr:pic>
        <xdr:nvPicPr>
          <xdr:cNvPr id="131" name="Graphic 8">
            <a:extLst>
              <a:ext uri="{FF2B5EF4-FFF2-40B4-BE49-F238E27FC236}">
                <a16:creationId xmlns:a16="http://schemas.microsoft.com/office/drawing/2014/main" id="{05DC6F94-B9C6-4E12-8393-3682EEC957FA}"/>
              </a:ext>
            </a:extLst>
          </xdr:cNvPr>
          <xdr:cNvPicPr>
            <a:picLocks noChangeAspect="1"/>
          </xdr:cNvPicPr>
        </xdr:nvPicPr>
        <xdr:blipFill rotWithShape="1">
          <a:blip xmlns:r="http://schemas.openxmlformats.org/officeDocument/2006/relationships" r:embed="rId16">
            <a:extLst>
              <a:ext uri="{96DAC541-7B7A-43D3-8B79-37D633B846F1}">
                <asvg:svgBlip xmlns:asvg="http://schemas.microsoft.com/office/drawing/2016/SVG/main" r:embed="rId17"/>
              </a:ext>
            </a:extLst>
          </a:blip>
          <a:srcRect l="30176" r="30176" b="90532"/>
          <a:stretch/>
        </xdr:blipFill>
        <xdr:spPr>
          <a:xfrm>
            <a:off x="23423096" y="1559022"/>
            <a:ext cx="6317316" cy="1029537"/>
          </a:xfrm>
          <a:prstGeom prst="rect">
            <a:avLst/>
          </a:prstGeom>
        </xdr:spPr>
      </xdr:pic>
      <xdr:sp macro="" textlink="">
        <xdr:nvSpPr>
          <xdr:cNvPr id="132" name="Rectangle 131">
            <a:extLst>
              <a:ext uri="{FF2B5EF4-FFF2-40B4-BE49-F238E27FC236}">
                <a16:creationId xmlns:a16="http://schemas.microsoft.com/office/drawing/2014/main" id="{ACE81A1A-992B-441D-AF9F-AB8A00E4C305}"/>
              </a:ext>
            </a:extLst>
          </xdr:cNvPr>
          <xdr:cNvSpPr/>
        </xdr:nvSpPr>
        <xdr:spPr>
          <a:xfrm flipH="1">
            <a:off x="23281851" y="1701892"/>
            <a:ext cx="6671552" cy="718465"/>
          </a:xfrm>
          <a:prstGeom prst="rect">
            <a:avLst/>
          </a:prstGeom>
        </xdr:spPr>
        <xdr:txBody>
          <a:bodyPr wrap="square">
            <a:no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ENVIRONMENT</a:t>
            </a:r>
          </a:p>
        </xdr:txBody>
      </xdr:sp>
    </xdr:grpSp>
    <xdr:clientData/>
  </xdr:twoCellAnchor>
  <xdr:twoCellAnchor>
    <xdr:from>
      <xdr:col>9</xdr:col>
      <xdr:colOff>1166812</xdr:colOff>
      <xdr:row>2</xdr:row>
      <xdr:rowOff>14865</xdr:rowOff>
    </xdr:from>
    <xdr:to>
      <xdr:col>14</xdr:col>
      <xdr:colOff>690562</xdr:colOff>
      <xdr:row>7</xdr:row>
      <xdr:rowOff>-1</xdr:rowOff>
    </xdr:to>
    <xdr:sp macro="" textlink="">
      <xdr:nvSpPr>
        <xdr:cNvPr id="142" name="TextBox 141">
          <a:extLst>
            <a:ext uri="{FF2B5EF4-FFF2-40B4-BE49-F238E27FC236}">
              <a16:creationId xmlns:a16="http://schemas.microsoft.com/office/drawing/2014/main" id="{360A2D73-A0E5-4A71-9D43-24B461DB8259}"/>
            </a:ext>
          </a:extLst>
        </xdr:cNvPr>
        <xdr:cNvSpPr txBox="1"/>
      </xdr:nvSpPr>
      <xdr:spPr>
        <a:xfrm>
          <a:off x="23407687" y="395865"/>
          <a:ext cx="6429375" cy="937634"/>
        </a:xfrm>
        <a:prstGeom prst="rect">
          <a:avLst/>
        </a:prstGeom>
        <a:solidFill>
          <a:srgbClr val="000000">
            <a:alpha val="47843"/>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6600" b="1">
              <a:solidFill>
                <a:schemeClr val="bg1"/>
              </a:solidFill>
            </a:rPr>
            <a:t>QUICK</a:t>
          </a:r>
          <a:r>
            <a:rPr lang="en-GB" sz="6600" b="1" baseline="0">
              <a:solidFill>
                <a:schemeClr val="bg1"/>
              </a:solidFill>
            </a:rPr>
            <a:t> LINKS</a:t>
          </a:r>
          <a:endParaRPr lang="en-GB" sz="6600" b="1">
            <a:solidFill>
              <a:schemeClr val="bg1"/>
            </a:solidFill>
          </a:endParaRPr>
        </a:p>
      </xdr:txBody>
    </xdr:sp>
    <xdr:clientData/>
  </xdr:twoCellAnchor>
  <xdr:twoCellAnchor editAs="oneCell">
    <xdr:from>
      <xdr:col>0</xdr:col>
      <xdr:colOff>309563</xdr:colOff>
      <xdr:row>4</xdr:row>
      <xdr:rowOff>119063</xdr:rowOff>
    </xdr:from>
    <xdr:to>
      <xdr:col>3</xdr:col>
      <xdr:colOff>1502093</xdr:colOff>
      <xdr:row>12</xdr:row>
      <xdr:rowOff>2797</xdr:rowOff>
    </xdr:to>
    <xdr:pic>
      <xdr:nvPicPr>
        <xdr:cNvPr id="176" name="Picture 175">
          <a:extLst>
            <a:ext uri="{FF2B5EF4-FFF2-40B4-BE49-F238E27FC236}">
              <a16:creationId xmlns:a16="http://schemas.microsoft.com/office/drawing/2014/main" id="{3BA5AD55-635B-B0E7-8129-C5CA6B07933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881063"/>
          <a:ext cx="7772400" cy="1398209"/>
        </a:xfrm>
        <a:prstGeom prst="rect">
          <a:avLst/>
        </a:prstGeom>
      </xdr:spPr>
    </xdr:pic>
    <xdr:clientData/>
  </xdr:twoCellAnchor>
  <xdr:twoCellAnchor>
    <xdr:from>
      <xdr:col>9</xdr:col>
      <xdr:colOff>487850</xdr:colOff>
      <xdr:row>63</xdr:row>
      <xdr:rowOff>4663709</xdr:rowOff>
    </xdr:from>
    <xdr:to>
      <xdr:col>15</xdr:col>
      <xdr:colOff>364671</xdr:colOff>
      <xdr:row>68</xdr:row>
      <xdr:rowOff>80223</xdr:rowOff>
    </xdr:to>
    <xdr:grpSp>
      <xdr:nvGrpSpPr>
        <xdr:cNvPr id="58" name="Group 120">
          <a:hlinkClick xmlns:r="http://schemas.openxmlformats.org/officeDocument/2006/relationships" r:id="rId26"/>
          <a:extLst>
            <a:ext uri="{FF2B5EF4-FFF2-40B4-BE49-F238E27FC236}">
              <a16:creationId xmlns:a16="http://schemas.microsoft.com/office/drawing/2014/main" id="{CEA508BB-C0AC-B248-AB90-4B1CF69310B6}"/>
            </a:ext>
          </a:extLst>
        </xdr:cNvPr>
        <xdr:cNvGrpSpPr/>
      </xdr:nvGrpSpPr>
      <xdr:grpSpPr>
        <a:xfrm>
          <a:off x="22728725" y="19046459"/>
          <a:ext cx="8163571" cy="1369639"/>
          <a:chOff x="22720154" y="12580491"/>
          <a:chExt cx="8166746" cy="1550614"/>
        </a:xfrm>
      </xdr:grpSpPr>
      <xdr:grpSp>
        <xdr:nvGrpSpPr>
          <xdr:cNvPr id="59" name="Group 108">
            <a:extLst>
              <a:ext uri="{FF2B5EF4-FFF2-40B4-BE49-F238E27FC236}">
                <a16:creationId xmlns:a16="http://schemas.microsoft.com/office/drawing/2014/main" id="{651A56E4-0B7A-2BF8-D2CA-F9659B5B1526}"/>
              </a:ext>
            </a:extLst>
          </xdr:cNvPr>
          <xdr:cNvGrpSpPr/>
        </xdr:nvGrpSpPr>
        <xdr:grpSpPr>
          <a:xfrm>
            <a:off x="22720154" y="12580491"/>
            <a:ext cx="8166746" cy="1550614"/>
            <a:chOff x="5892826" y="1513310"/>
            <a:chExt cx="4065183" cy="770501"/>
          </a:xfrm>
        </xdr:grpSpPr>
        <xdr:sp macro="" textlink="">
          <xdr:nvSpPr>
            <xdr:cNvPr id="60" name="Rectangle 43">
              <a:extLst>
                <a:ext uri="{FF2B5EF4-FFF2-40B4-BE49-F238E27FC236}">
                  <a16:creationId xmlns:a16="http://schemas.microsoft.com/office/drawing/2014/main" id="{A7BAB043-9406-F9AD-474B-193F9DA1AE55}"/>
                </a:ext>
              </a:extLst>
            </xdr:cNvPr>
            <xdr:cNvSpPr>
              <a:spLocks noChangeArrowheads="1"/>
            </xdr:cNvSpPr>
          </xdr:nvSpPr>
          <xdr:spPr bwMode="auto">
            <a:xfrm rot="10800000" flipH="1">
              <a:off x="6278074" y="1513310"/>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1" name="Rectangle 44">
              <a:extLst>
                <a:ext uri="{FF2B5EF4-FFF2-40B4-BE49-F238E27FC236}">
                  <a16:creationId xmlns:a16="http://schemas.microsoft.com/office/drawing/2014/main" id="{A3EE6A6D-2ADE-65E1-80BC-AAE95247BDAA}"/>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62" name="Group 111">
              <a:extLst>
                <a:ext uri="{FF2B5EF4-FFF2-40B4-BE49-F238E27FC236}">
                  <a16:creationId xmlns:a16="http://schemas.microsoft.com/office/drawing/2014/main" id="{9E66812D-728C-C2C7-F39B-C9DA66063611}"/>
                </a:ext>
              </a:extLst>
            </xdr:cNvPr>
            <xdr:cNvGrpSpPr/>
          </xdr:nvGrpSpPr>
          <xdr:grpSpPr>
            <a:xfrm>
              <a:off x="5892826" y="1513314"/>
              <a:ext cx="756229" cy="770497"/>
              <a:chOff x="5616543" y="4987249"/>
              <a:chExt cx="756229" cy="770497"/>
            </a:xfrm>
          </xdr:grpSpPr>
          <xdr:sp macro="" textlink="">
            <xdr:nvSpPr>
              <xdr:cNvPr id="63" name="Oval 113">
                <a:extLst>
                  <a:ext uri="{FF2B5EF4-FFF2-40B4-BE49-F238E27FC236}">
                    <a16:creationId xmlns:a16="http://schemas.microsoft.com/office/drawing/2014/main" id="{591B506B-1EA9-8EEB-91A2-4C5E7111B67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60" name="Group 114">
                <a:extLst>
                  <a:ext uri="{FF2B5EF4-FFF2-40B4-BE49-F238E27FC236}">
                    <a16:creationId xmlns:a16="http://schemas.microsoft.com/office/drawing/2014/main" id="{AE65E79C-1603-F55E-BF59-F640E87978A5}"/>
                  </a:ext>
                </a:extLst>
              </xdr:cNvPr>
              <xdr:cNvGrpSpPr/>
            </xdr:nvGrpSpPr>
            <xdr:grpSpPr>
              <a:xfrm>
                <a:off x="5616543" y="4987249"/>
                <a:ext cx="385248" cy="770497"/>
                <a:chOff x="279822" y="2149911"/>
                <a:chExt cx="385248" cy="770497"/>
              </a:xfrm>
            </xdr:grpSpPr>
            <xdr:sp macro="" textlink="">
              <xdr:nvSpPr>
                <xdr:cNvPr id="961" name="Freeform 19">
                  <a:extLst>
                    <a:ext uri="{FF2B5EF4-FFF2-40B4-BE49-F238E27FC236}">
                      <a16:creationId xmlns:a16="http://schemas.microsoft.com/office/drawing/2014/main" id="{81870730-E440-C645-3452-F518932DA4B5}"/>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2" name="Freeform 20">
                  <a:extLst>
                    <a:ext uri="{FF2B5EF4-FFF2-40B4-BE49-F238E27FC236}">
                      <a16:creationId xmlns:a16="http://schemas.microsoft.com/office/drawing/2014/main" id="{28749B4C-364E-0A64-83B2-3F40F8419B55}"/>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3" name="Oval 115">
                <a:extLst>
                  <a:ext uri="{FF2B5EF4-FFF2-40B4-BE49-F238E27FC236}">
                    <a16:creationId xmlns:a16="http://schemas.microsoft.com/office/drawing/2014/main" id="{37F914F8-624E-1318-7693-78C9B4A11E95}"/>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64" name="Freeform 42">
                <a:extLst>
                  <a:ext uri="{FF2B5EF4-FFF2-40B4-BE49-F238E27FC236}">
                    <a16:creationId xmlns:a16="http://schemas.microsoft.com/office/drawing/2014/main" id="{CFB1A1D3-23AC-D02D-EAA3-B74B1C26F081}"/>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65" name="Rectangle 46">
              <a:extLst>
                <a:ext uri="{FF2B5EF4-FFF2-40B4-BE49-F238E27FC236}">
                  <a16:creationId xmlns:a16="http://schemas.microsoft.com/office/drawing/2014/main" id="{DBAFB37C-811D-C35B-9C47-6236F412836C}"/>
                </a:ext>
              </a:extLst>
            </xdr:cNvPr>
            <xdr:cNvSpPr/>
          </xdr:nvSpPr>
          <xdr:spPr>
            <a:xfrm flipH="1">
              <a:off x="6602562" y="1688204"/>
              <a:ext cx="3355447" cy="366962"/>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WGC - RGMPs</a:t>
              </a:r>
            </a:p>
          </xdr:txBody>
        </xdr:sp>
      </xdr:grpSp>
      <xdr:pic>
        <xdr:nvPicPr>
          <xdr:cNvPr id="966" name="Graphic 41">
            <a:extLst>
              <a:ext uri="{FF2B5EF4-FFF2-40B4-BE49-F238E27FC236}">
                <a16:creationId xmlns:a16="http://schemas.microsoft.com/office/drawing/2014/main" id="{FB990AB1-00E9-DED9-4E1E-83BD708A2333}"/>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editAs="oneCell">
    <xdr:from>
      <xdr:col>0</xdr:col>
      <xdr:colOff>187325</xdr:colOff>
      <xdr:row>2</xdr:row>
      <xdr:rowOff>20638</xdr:rowOff>
    </xdr:from>
    <xdr:to>
      <xdr:col>9</xdr:col>
      <xdr:colOff>95250</xdr:colOff>
      <xdr:row>73</xdr:row>
      <xdr:rowOff>170259</xdr:rowOff>
    </xdr:to>
    <xdr:pic>
      <xdr:nvPicPr>
        <xdr:cNvPr id="2" name="Picture 1">
          <a:extLst>
            <a:ext uri="{FF2B5EF4-FFF2-40B4-BE49-F238E27FC236}">
              <a16:creationId xmlns:a16="http://schemas.microsoft.com/office/drawing/2014/main" id="{48CEC1A0-E63E-460E-A6B7-32730BD3F226}"/>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l="17329" r="17329"/>
        <a:stretch/>
      </xdr:blipFill>
      <xdr:spPr>
        <a:xfrm>
          <a:off x="187325" y="401638"/>
          <a:ext cx="22069425" cy="22406371"/>
        </a:xfrm>
        <a:prstGeom prst="rect">
          <a:avLst/>
        </a:prstGeom>
      </xdr:spPr>
    </xdr:pic>
    <xdr:clientData/>
  </xdr:twoCellAnchor>
  <xdr:twoCellAnchor>
    <xdr:from>
      <xdr:col>0</xdr:col>
      <xdr:colOff>363826</xdr:colOff>
      <xdr:row>63</xdr:row>
      <xdr:rowOff>1632154</xdr:rowOff>
    </xdr:from>
    <xdr:to>
      <xdr:col>4</xdr:col>
      <xdr:colOff>1636618</xdr:colOff>
      <xdr:row>63</xdr:row>
      <xdr:rowOff>3841376</xdr:rowOff>
    </xdr:to>
    <xdr:sp macro="" textlink="">
      <xdr:nvSpPr>
        <xdr:cNvPr id="4" name="TextBox 5">
          <a:extLst>
            <a:ext uri="{FF2B5EF4-FFF2-40B4-BE49-F238E27FC236}">
              <a16:creationId xmlns:a16="http://schemas.microsoft.com/office/drawing/2014/main" id="{78FBF7F8-6C2E-4A6E-A14F-5162F19311E0}"/>
            </a:ext>
          </a:extLst>
        </xdr:cNvPr>
        <xdr:cNvSpPr txBox="1"/>
      </xdr:nvSpPr>
      <xdr:spPr>
        <a:xfrm>
          <a:off x="363826" y="16443529"/>
          <a:ext cx="11964605" cy="2209222"/>
        </a:xfrm>
        <a:prstGeom prst="rect">
          <a:avLst/>
        </a:prstGeom>
        <a:solidFill>
          <a:schemeClr val="accent2">
            <a:alpha val="47843"/>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6600" b="1">
              <a:solidFill>
                <a:schemeClr val="bg1"/>
              </a:solidFill>
            </a:rPr>
            <a:t>Endeavour</a:t>
          </a:r>
          <a:r>
            <a:rPr lang="en-GB" sz="6600" b="1" baseline="0">
              <a:solidFill>
                <a:schemeClr val="bg1"/>
              </a:solidFill>
            </a:rPr>
            <a:t> Mining PLC</a:t>
          </a:r>
        </a:p>
        <a:p>
          <a:r>
            <a:rPr lang="en-GB" sz="6600" b="1" baseline="0">
              <a:solidFill>
                <a:schemeClr val="bg1"/>
              </a:solidFill>
            </a:rPr>
            <a:t>2025 Sustainability Data Tables</a:t>
          </a:r>
          <a:endParaRPr lang="en-GB" sz="6600" b="1">
            <a:solidFill>
              <a:schemeClr val="bg1"/>
            </a:solidFill>
          </a:endParaRPr>
        </a:p>
      </xdr:txBody>
    </xdr:sp>
    <xdr:clientData/>
  </xdr:twoCellAnchor>
  <xdr:twoCellAnchor editAs="oneCell">
    <xdr:from>
      <xdr:col>0</xdr:col>
      <xdr:colOff>309563</xdr:colOff>
      <xdr:row>5</xdr:row>
      <xdr:rowOff>23813</xdr:rowOff>
    </xdr:from>
    <xdr:to>
      <xdr:col>3</xdr:col>
      <xdr:colOff>1541369</xdr:colOff>
      <xdr:row>12</xdr:row>
      <xdr:rowOff>74514</xdr:rowOff>
    </xdr:to>
    <xdr:pic>
      <xdr:nvPicPr>
        <xdr:cNvPr id="5" name="Picture 4">
          <a:extLst>
            <a:ext uri="{FF2B5EF4-FFF2-40B4-BE49-F238E27FC236}">
              <a16:creationId xmlns:a16="http://schemas.microsoft.com/office/drawing/2014/main" id="{FE055EF1-8067-4D78-A156-041EBA76A4C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09563" y="976313"/>
          <a:ext cx="8110444" cy="1384201"/>
        </a:xfrm>
        <a:prstGeom prst="rect">
          <a:avLst/>
        </a:prstGeom>
      </xdr:spPr>
    </xdr:pic>
    <xdr:clientData/>
  </xdr:twoCellAnchor>
  <xdr:twoCellAnchor>
    <xdr:from>
      <xdr:col>9</xdr:col>
      <xdr:colOff>472463</xdr:colOff>
      <xdr:row>63</xdr:row>
      <xdr:rowOff>2891392</xdr:rowOff>
    </xdr:from>
    <xdr:to>
      <xdr:col>15</xdr:col>
      <xdr:colOff>365952</xdr:colOff>
      <xdr:row>63</xdr:row>
      <xdr:rowOff>4491273</xdr:rowOff>
    </xdr:to>
    <xdr:grpSp>
      <xdr:nvGrpSpPr>
        <xdr:cNvPr id="967" name="Group 120">
          <a:extLst>
            <a:ext uri="{FF2B5EF4-FFF2-40B4-BE49-F238E27FC236}">
              <a16:creationId xmlns:a16="http://schemas.microsoft.com/office/drawing/2014/main" id="{73475FCE-F096-48BE-B932-12B66CA02203}"/>
            </a:ext>
          </a:extLst>
        </xdr:cNvPr>
        <xdr:cNvGrpSpPr/>
      </xdr:nvGrpSpPr>
      <xdr:grpSpPr>
        <a:xfrm>
          <a:off x="22713338" y="17274142"/>
          <a:ext cx="8180239" cy="1599881"/>
          <a:chOff x="22720153" y="12520334"/>
          <a:chExt cx="8185925" cy="1610771"/>
        </a:xfrm>
      </xdr:grpSpPr>
      <xdr:grpSp>
        <xdr:nvGrpSpPr>
          <xdr:cNvPr id="968" name="Group 108">
            <a:extLst>
              <a:ext uri="{FF2B5EF4-FFF2-40B4-BE49-F238E27FC236}">
                <a16:creationId xmlns:a16="http://schemas.microsoft.com/office/drawing/2014/main" id="{2A5AAD9E-01AF-E806-BE59-0EEDD983E96F}"/>
              </a:ext>
            </a:extLst>
          </xdr:cNvPr>
          <xdr:cNvGrpSpPr/>
        </xdr:nvGrpSpPr>
        <xdr:grpSpPr>
          <a:xfrm>
            <a:off x="22720153" y="12520334"/>
            <a:ext cx="8185925" cy="1610771"/>
            <a:chOff x="5892826" y="1483418"/>
            <a:chExt cx="4074730" cy="800393"/>
          </a:xfrm>
        </xdr:grpSpPr>
        <xdr:sp macro="" textlink="">
          <xdr:nvSpPr>
            <xdr:cNvPr id="970" name="Rectangle 43">
              <a:extLst>
                <a:ext uri="{FF2B5EF4-FFF2-40B4-BE49-F238E27FC236}">
                  <a16:creationId xmlns:a16="http://schemas.microsoft.com/office/drawing/2014/main" id="{C42D5FE5-4239-E841-A6CA-DB5FA753C317}"/>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1" name="Rectangle 44">
              <a:extLst>
                <a:ext uri="{FF2B5EF4-FFF2-40B4-BE49-F238E27FC236}">
                  <a16:creationId xmlns:a16="http://schemas.microsoft.com/office/drawing/2014/main" id="{310977CB-CBBA-C4D6-2468-3DEF65C99DED}"/>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972" name="Group 111">
              <a:extLst>
                <a:ext uri="{FF2B5EF4-FFF2-40B4-BE49-F238E27FC236}">
                  <a16:creationId xmlns:a16="http://schemas.microsoft.com/office/drawing/2014/main" id="{C3BF93C9-ADD5-1B6C-6B9F-FE1BC37DBF24}"/>
                </a:ext>
              </a:extLst>
            </xdr:cNvPr>
            <xdr:cNvGrpSpPr/>
          </xdr:nvGrpSpPr>
          <xdr:grpSpPr>
            <a:xfrm>
              <a:off x="5892826" y="1513314"/>
              <a:ext cx="756229" cy="770497"/>
              <a:chOff x="5616543" y="4987249"/>
              <a:chExt cx="756229" cy="770497"/>
            </a:xfrm>
          </xdr:grpSpPr>
          <xdr:sp macro="" textlink="">
            <xdr:nvSpPr>
              <xdr:cNvPr id="974" name="Oval 113">
                <a:extLst>
                  <a:ext uri="{FF2B5EF4-FFF2-40B4-BE49-F238E27FC236}">
                    <a16:creationId xmlns:a16="http://schemas.microsoft.com/office/drawing/2014/main" id="{344E7AC8-B957-E345-5E21-E1E6162D3A2E}"/>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975" name="Group 114">
                <a:extLst>
                  <a:ext uri="{FF2B5EF4-FFF2-40B4-BE49-F238E27FC236}">
                    <a16:creationId xmlns:a16="http://schemas.microsoft.com/office/drawing/2014/main" id="{3D82126D-8516-2B79-4462-67FBD0799385}"/>
                  </a:ext>
                </a:extLst>
              </xdr:cNvPr>
              <xdr:cNvGrpSpPr/>
            </xdr:nvGrpSpPr>
            <xdr:grpSpPr>
              <a:xfrm>
                <a:off x="5616543" y="4987249"/>
                <a:ext cx="385248" cy="770497"/>
                <a:chOff x="279822" y="2149911"/>
                <a:chExt cx="385248" cy="770497"/>
              </a:xfrm>
            </xdr:grpSpPr>
            <xdr:sp macro="" textlink="">
              <xdr:nvSpPr>
                <xdr:cNvPr id="64" name="Freeform 19">
                  <a:extLst>
                    <a:ext uri="{FF2B5EF4-FFF2-40B4-BE49-F238E27FC236}">
                      <a16:creationId xmlns:a16="http://schemas.microsoft.com/office/drawing/2014/main" id="{CDBE65C1-2167-594D-241A-AE069B9DCB93}"/>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65" name="Freeform 20">
                  <a:extLst>
                    <a:ext uri="{FF2B5EF4-FFF2-40B4-BE49-F238E27FC236}">
                      <a16:creationId xmlns:a16="http://schemas.microsoft.com/office/drawing/2014/main" id="{395EC660-F505-62A3-1552-21ACA239A887}"/>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6" name="Oval 115">
                <a:extLst>
                  <a:ext uri="{FF2B5EF4-FFF2-40B4-BE49-F238E27FC236}">
                    <a16:creationId xmlns:a16="http://schemas.microsoft.com/office/drawing/2014/main" id="{F7359670-CBE5-8F04-60CA-011CACF706D7}"/>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977" name="Freeform 42">
                <a:extLst>
                  <a:ext uri="{FF2B5EF4-FFF2-40B4-BE49-F238E27FC236}">
                    <a16:creationId xmlns:a16="http://schemas.microsoft.com/office/drawing/2014/main" id="{2160566D-91F2-468C-7E86-24994E34A28F}"/>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973" name="Rectangle 46">
              <a:hlinkClick xmlns:r="http://schemas.openxmlformats.org/officeDocument/2006/relationships" r:id="rId30"/>
              <a:extLst>
                <a:ext uri="{FF2B5EF4-FFF2-40B4-BE49-F238E27FC236}">
                  <a16:creationId xmlns:a16="http://schemas.microsoft.com/office/drawing/2014/main" id="{943A2805-09AD-4FFF-5388-3372A75E9C9E}"/>
                </a:ext>
              </a:extLst>
            </xdr:cNvPr>
            <xdr:cNvSpPr/>
          </xdr:nvSpPr>
          <xdr:spPr>
            <a:xfrm flipH="1">
              <a:off x="6612109" y="1533399"/>
              <a:ext cx="3355447" cy="675151"/>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ECONOMIC </a:t>
              </a:r>
              <a:br>
                <a:rPr kumimoji="0" lang="en-GB" sz="4000" b="1" i="0" u="none" strike="noStrike" kern="1200" cap="none" spc="0" normalizeH="0" baseline="0">
                  <a:ln>
                    <a:noFill/>
                  </a:ln>
                  <a:solidFill>
                    <a:srgbClr val="485764"/>
                  </a:solidFill>
                  <a:effectLst/>
                  <a:uLnTx/>
                  <a:uFillTx/>
                  <a:cs typeface="Arial" panose="020B0604020202020204" pitchFamily="34" charset="0"/>
                </a:rPr>
              </a:br>
              <a:r>
                <a:rPr kumimoji="0" lang="en-GB" sz="4000" b="1" i="0" u="none" strike="noStrike" kern="1200" cap="none" spc="0" normalizeH="0" baseline="0">
                  <a:ln>
                    <a:noFill/>
                  </a:ln>
                  <a:solidFill>
                    <a:srgbClr val="485764"/>
                  </a:solidFill>
                  <a:effectLst/>
                  <a:uLnTx/>
                  <a:uFillTx/>
                  <a:cs typeface="Arial" panose="020B0604020202020204" pitchFamily="34" charset="0"/>
                </a:rPr>
                <a:t>PERFORMANCE</a:t>
              </a:r>
            </a:p>
          </xdr:txBody>
        </xdr:sp>
      </xdr:grpSp>
      <xdr:pic>
        <xdr:nvPicPr>
          <xdr:cNvPr id="969" name="Graphic 41">
            <a:extLst>
              <a:ext uri="{FF2B5EF4-FFF2-40B4-BE49-F238E27FC236}">
                <a16:creationId xmlns:a16="http://schemas.microsoft.com/office/drawing/2014/main" id="{3003AFA5-D4F9-3266-AD9D-058CAA27D92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twoCellAnchor>
    <xdr:from>
      <xdr:col>9</xdr:col>
      <xdr:colOff>546100</xdr:colOff>
      <xdr:row>69</xdr:row>
      <xdr:rowOff>130177</xdr:rowOff>
    </xdr:from>
    <xdr:to>
      <xdr:col>15</xdr:col>
      <xdr:colOff>436414</xdr:colOff>
      <xdr:row>72</xdr:row>
      <xdr:rowOff>965131</xdr:rowOff>
    </xdr:to>
    <xdr:grpSp>
      <xdr:nvGrpSpPr>
        <xdr:cNvPr id="6" name="Group 120">
          <a:extLst>
            <a:ext uri="{FF2B5EF4-FFF2-40B4-BE49-F238E27FC236}">
              <a16:creationId xmlns:a16="http://schemas.microsoft.com/office/drawing/2014/main" id="{073267E0-827C-4C42-B567-35931DAC63CF}"/>
            </a:ext>
          </a:extLst>
        </xdr:cNvPr>
        <xdr:cNvGrpSpPr/>
      </xdr:nvGrpSpPr>
      <xdr:grpSpPr>
        <a:xfrm>
          <a:off x="22786975" y="20656552"/>
          <a:ext cx="8177064" cy="1596954"/>
          <a:chOff x="22720153" y="12520334"/>
          <a:chExt cx="8185925" cy="1610771"/>
        </a:xfrm>
      </xdr:grpSpPr>
      <xdr:grpSp>
        <xdr:nvGrpSpPr>
          <xdr:cNvPr id="7" name="Group 108">
            <a:extLst>
              <a:ext uri="{FF2B5EF4-FFF2-40B4-BE49-F238E27FC236}">
                <a16:creationId xmlns:a16="http://schemas.microsoft.com/office/drawing/2014/main" id="{B195497C-D220-E95F-D4E1-F59FFEFED199}"/>
              </a:ext>
            </a:extLst>
          </xdr:cNvPr>
          <xdr:cNvGrpSpPr/>
        </xdr:nvGrpSpPr>
        <xdr:grpSpPr>
          <a:xfrm>
            <a:off x="22720153" y="12520334"/>
            <a:ext cx="8185925" cy="1610771"/>
            <a:chOff x="5892826" y="1483418"/>
            <a:chExt cx="4074730" cy="800393"/>
          </a:xfrm>
        </xdr:grpSpPr>
        <xdr:sp macro="" textlink="">
          <xdr:nvSpPr>
            <xdr:cNvPr id="9" name="Rectangle 43">
              <a:extLst>
                <a:ext uri="{FF2B5EF4-FFF2-40B4-BE49-F238E27FC236}">
                  <a16:creationId xmlns:a16="http://schemas.microsoft.com/office/drawing/2014/main" id="{3FF5B5D8-1836-62A4-2EC8-6D437CBC6361}"/>
                </a:ext>
              </a:extLst>
            </xdr:cNvPr>
            <xdr:cNvSpPr>
              <a:spLocks noChangeArrowheads="1"/>
            </xdr:cNvSpPr>
          </xdr:nvSpPr>
          <xdr:spPr bwMode="auto">
            <a:xfrm rot="10800000" flipH="1">
              <a:off x="6278074" y="1483418"/>
              <a:ext cx="3194743" cy="770496"/>
            </a:xfrm>
            <a:prstGeom prst="rect">
              <a:avLst/>
            </a:prstGeom>
            <a:solidFill>
              <a:schemeClr val="tx2">
                <a:lumMod val="20000"/>
                <a:lumOff val="8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1" name="Rectangle 44">
              <a:extLst>
                <a:ext uri="{FF2B5EF4-FFF2-40B4-BE49-F238E27FC236}">
                  <a16:creationId xmlns:a16="http://schemas.microsoft.com/office/drawing/2014/main" id="{FE1CD5A3-ABFA-4EE9-7C35-7F539A0AF890}"/>
                </a:ext>
              </a:extLst>
            </xdr:cNvPr>
            <xdr:cNvSpPr>
              <a:spLocks noChangeArrowheads="1"/>
            </xdr:cNvSpPr>
          </xdr:nvSpPr>
          <xdr:spPr bwMode="auto">
            <a:xfrm rot="10800000" flipH="1">
              <a:off x="6278075" y="1513314"/>
              <a:ext cx="2164729" cy="77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nvGrpSpPr>
            <xdr:cNvPr id="12" name="Group 111">
              <a:extLst>
                <a:ext uri="{FF2B5EF4-FFF2-40B4-BE49-F238E27FC236}">
                  <a16:creationId xmlns:a16="http://schemas.microsoft.com/office/drawing/2014/main" id="{BEFA1F26-00C9-6B9E-303A-660AA4A79610}"/>
                </a:ext>
              </a:extLst>
            </xdr:cNvPr>
            <xdr:cNvGrpSpPr/>
          </xdr:nvGrpSpPr>
          <xdr:grpSpPr>
            <a:xfrm>
              <a:off x="5892826" y="1513314"/>
              <a:ext cx="756229" cy="770497"/>
              <a:chOff x="5616543" y="4987249"/>
              <a:chExt cx="756229" cy="770497"/>
            </a:xfrm>
          </xdr:grpSpPr>
          <xdr:sp macro="" textlink="">
            <xdr:nvSpPr>
              <xdr:cNvPr id="14" name="Oval 113">
                <a:extLst>
                  <a:ext uri="{FF2B5EF4-FFF2-40B4-BE49-F238E27FC236}">
                    <a16:creationId xmlns:a16="http://schemas.microsoft.com/office/drawing/2014/main" id="{09276BAF-3B75-4757-0094-B28F9353B057}"/>
                  </a:ext>
                </a:extLst>
              </xdr:cNvPr>
              <xdr:cNvSpPr/>
            </xdr:nvSpPr>
            <xdr:spPr>
              <a:xfrm>
                <a:off x="5658397" y="5051110"/>
                <a:ext cx="714375" cy="641385"/>
              </a:xfrm>
              <a:prstGeom prst="ellipse">
                <a:avLst/>
              </a:prstGeom>
              <a:solidFill>
                <a:schemeClr val="tx2">
                  <a:lumMod val="20000"/>
                  <a:lumOff val="80000"/>
                </a:scheme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rgbClr val="FFFFFF"/>
                    </a:solidFill>
                    <a:latin typeface="Calibri" panose="020F0502020204030204"/>
                  </a:defRPr>
                </a:lvl1pPr>
                <a:lvl2pPr marL="457200" algn="l" defTabSz="457200" rtl="0" eaLnBrk="1" latinLnBrk="0" hangingPunct="1">
                  <a:defRPr sz="1800" kern="1200">
                    <a:solidFill>
                      <a:srgbClr val="FFFFFF"/>
                    </a:solidFill>
                    <a:latin typeface="Calibri" panose="020F0502020204030204"/>
                  </a:defRPr>
                </a:lvl2pPr>
                <a:lvl3pPr marL="914400" algn="l" defTabSz="457200" rtl="0" eaLnBrk="1" latinLnBrk="0" hangingPunct="1">
                  <a:defRPr sz="1800" kern="1200">
                    <a:solidFill>
                      <a:srgbClr val="FFFFFF"/>
                    </a:solidFill>
                    <a:latin typeface="Calibri" panose="020F0502020204030204"/>
                  </a:defRPr>
                </a:lvl3pPr>
                <a:lvl4pPr marL="1371600" algn="l" defTabSz="457200" rtl="0" eaLnBrk="1" latinLnBrk="0" hangingPunct="1">
                  <a:defRPr sz="1800" kern="1200">
                    <a:solidFill>
                      <a:srgbClr val="FFFFFF"/>
                    </a:solidFill>
                    <a:latin typeface="Calibri" panose="020F0502020204030204"/>
                  </a:defRPr>
                </a:lvl4pPr>
                <a:lvl5pPr marL="1828800" algn="l" defTabSz="457200" rtl="0" eaLnBrk="1" latinLnBrk="0" hangingPunct="1">
                  <a:defRPr sz="1800" kern="1200">
                    <a:solidFill>
                      <a:srgbClr val="FFFFFF"/>
                    </a:solidFill>
                    <a:latin typeface="Calibri" panose="020F0502020204030204"/>
                  </a:defRPr>
                </a:lvl5pPr>
                <a:lvl6pPr marL="2286000" algn="l" defTabSz="457200" rtl="0" eaLnBrk="1" latinLnBrk="0" hangingPunct="1">
                  <a:defRPr sz="1800" kern="1200">
                    <a:solidFill>
                      <a:srgbClr val="FFFFFF"/>
                    </a:solidFill>
                    <a:latin typeface="Calibri" panose="020F0502020204030204"/>
                  </a:defRPr>
                </a:lvl6pPr>
                <a:lvl7pPr marL="2743200" algn="l" defTabSz="457200" rtl="0" eaLnBrk="1" latinLnBrk="0" hangingPunct="1">
                  <a:defRPr sz="1800" kern="1200">
                    <a:solidFill>
                      <a:srgbClr val="FFFFFF"/>
                    </a:solidFill>
                    <a:latin typeface="Calibri" panose="020F0502020204030204"/>
                  </a:defRPr>
                </a:lvl7pPr>
                <a:lvl8pPr marL="3200400" algn="l" defTabSz="457200" rtl="0" eaLnBrk="1" latinLnBrk="0" hangingPunct="1">
                  <a:defRPr sz="1800" kern="1200">
                    <a:solidFill>
                      <a:srgbClr val="FFFFFF"/>
                    </a:solidFill>
                    <a:latin typeface="Calibri" panose="020F0502020204030204"/>
                  </a:defRPr>
                </a:lvl8pPr>
                <a:lvl9pPr marL="3657600" algn="l" defTabSz="457200" rtl="0" eaLnBrk="1" latinLnBrk="0" hangingPunct="1">
                  <a:defRPr sz="1800" kern="1200">
                    <a:solidFill>
                      <a:srgbClr val="FFFFFF"/>
                    </a:solidFill>
                    <a:latin typeface="Calibri" panose="020F0502020204030204"/>
                  </a:defRPr>
                </a:lvl9pPr>
              </a:lstStyle>
              <a:p>
                <a:pPr marL="0" marR="0" lvl="0" indent="0" algn="ctr" defTabSz="457200" rtl="0" eaLnBrk="1" fontAlgn="auto" latinLnBrk="0" hangingPunct="1">
                  <a:lnSpc>
                    <a:spcPct val="100000"/>
                  </a:lnSpc>
                  <a:spcBef>
                    <a:spcPts val="0"/>
                  </a:spcBef>
                  <a:spcAft>
                    <a:spcPts val="0"/>
                  </a:spcAft>
                  <a:buClrTx/>
                  <a:buSzTx/>
                  <a:buFontTx/>
                  <a:buNone/>
                  <a:tabLst/>
                  <a:defRPr/>
                </a:pPr>
                <a:endParaRPr kumimoji="0" lang="en-GB" sz="800" b="0" i="0" u="none" strike="noStrike" kern="1200" cap="none" spc="0" normalizeH="0" baseline="0">
                  <a:ln>
                    <a:noFill/>
                  </a:ln>
                  <a:solidFill>
                    <a:srgbClr val="FFFFFF"/>
                  </a:solidFill>
                  <a:effectLst/>
                  <a:uLnTx/>
                  <a:uFillTx/>
                </a:endParaRPr>
              </a:p>
            </xdr:txBody>
          </xdr:sp>
          <xdr:grpSp>
            <xdr:nvGrpSpPr>
              <xdr:cNvPr id="15" name="Group 114">
                <a:extLst>
                  <a:ext uri="{FF2B5EF4-FFF2-40B4-BE49-F238E27FC236}">
                    <a16:creationId xmlns:a16="http://schemas.microsoft.com/office/drawing/2014/main" id="{7404063C-A7AD-8F5E-5F0C-02BFB5B02956}"/>
                  </a:ext>
                </a:extLst>
              </xdr:cNvPr>
              <xdr:cNvGrpSpPr/>
            </xdr:nvGrpSpPr>
            <xdr:grpSpPr>
              <a:xfrm>
                <a:off x="5616543" y="4987249"/>
                <a:ext cx="385248" cy="770497"/>
                <a:chOff x="279822" y="2149911"/>
                <a:chExt cx="385248" cy="770497"/>
              </a:xfrm>
            </xdr:grpSpPr>
            <xdr:sp macro="" textlink="">
              <xdr:nvSpPr>
                <xdr:cNvPr id="18" name="Freeform 19">
                  <a:extLst>
                    <a:ext uri="{FF2B5EF4-FFF2-40B4-BE49-F238E27FC236}">
                      <a16:creationId xmlns:a16="http://schemas.microsoft.com/office/drawing/2014/main" id="{817AAD02-869B-3035-1975-F22CA987108E}"/>
                    </a:ext>
                  </a:extLst>
                </xdr:cNvPr>
                <xdr:cNvSpPr>
                  <a:spLocks/>
                </xdr:cNvSpPr>
              </xdr:nvSpPr>
              <xdr:spPr bwMode="auto">
                <a:xfrm rot="10800000" flipH="1">
                  <a:off x="279822" y="2149911"/>
                  <a:ext cx="385248" cy="770497"/>
                </a:xfrm>
                <a:custGeom>
                  <a:avLst/>
                  <a:gdLst>
                    <a:gd name="T0" fmla="*/ 679 w 680"/>
                    <a:gd name="T1" fmla="*/ 1216 h 1357"/>
                    <a:gd name="T2" fmla="*/ 142 w 680"/>
                    <a:gd name="T3" fmla="*/ 678 h 1357"/>
                    <a:gd name="T4" fmla="*/ 679 w 680"/>
                    <a:gd name="T5" fmla="*/ 141 h 1357"/>
                    <a:gd name="T6" fmla="*/ 680 w 680"/>
                    <a:gd name="T7" fmla="*/ 141 h 1357"/>
                    <a:gd name="T8" fmla="*/ 680 w 680"/>
                    <a:gd name="T9" fmla="*/ 0 h 1357"/>
                    <a:gd name="T10" fmla="*/ 679 w 680"/>
                    <a:gd name="T11" fmla="*/ 0 h 1357"/>
                    <a:gd name="T12" fmla="*/ 0 w 680"/>
                    <a:gd name="T13" fmla="*/ 678 h 1357"/>
                    <a:gd name="T14" fmla="*/ 679 w 680"/>
                    <a:gd name="T15" fmla="*/ 1357 h 1357"/>
                    <a:gd name="T16" fmla="*/ 680 w 680"/>
                    <a:gd name="T17" fmla="*/ 1357 h 1357"/>
                    <a:gd name="T18" fmla="*/ 680 w 680"/>
                    <a:gd name="T19" fmla="*/ 1216 h 1357"/>
                    <a:gd name="T20" fmla="*/ 679 w 680"/>
                    <a:gd name="T21" fmla="*/ 1216 h 13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680" h="1357">
                      <a:moveTo>
                        <a:pt x="679" y="1216"/>
                      </a:moveTo>
                      <a:cubicBezTo>
                        <a:pt x="382" y="1216"/>
                        <a:pt x="142" y="975"/>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cubicBezTo>
                        <a:pt x="0" y="1053"/>
                        <a:pt x="304" y="1357"/>
                        <a:pt x="679" y="1357"/>
                      </a:cubicBezTo>
                      <a:cubicBezTo>
                        <a:pt x="679" y="1357"/>
                        <a:pt x="680" y="1357"/>
                        <a:pt x="680" y="1357"/>
                      </a:cubicBezTo>
                      <a:cubicBezTo>
                        <a:pt x="680" y="1216"/>
                        <a:pt x="680" y="1216"/>
                        <a:pt x="680" y="1216"/>
                      </a:cubicBezTo>
                      <a:cubicBezTo>
                        <a:pt x="680" y="1216"/>
                        <a:pt x="679" y="1216"/>
                        <a:pt x="679" y="1216"/>
                      </a:cubicBezTo>
                    </a:path>
                  </a:pathLst>
                </a:cu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9" name="Freeform 20">
                  <a:extLst>
                    <a:ext uri="{FF2B5EF4-FFF2-40B4-BE49-F238E27FC236}">
                      <a16:creationId xmlns:a16="http://schemas.microsoft.com/office/drawing/2014/main" id="{DA1A3423-266B-7252-274D-A1915E9A955C}"/>
                    </a:ext>
                  </a:extLst>
                </xdr:cNvPr>
                <xdr:cNvSpPr>
                  <a:spLocks/>
                </xdr:cNvSpPr>
              </xdr:nvSpPr>
              <xdr:spPr bwMode="auto">
                <a:xfrm rot="10800000" flipH="1">
                  <a:off x="279822" y="2535159"/>
                  <a:ext cx="385248" cy="385248"/>
                </a:xfrm>
                <a:custGeom>
                  <a:avLst/>
                  <a:gdLst>
                    <a:gd name="T0" fmla="*/ 0 w 680"/>
                    <a:gd name="T1" fmla="*/ 678 h 678"/>
                    <a:gd name="T2" fmla="*/ 0 w 680"/>
                    <a:gd name="T3" fmla="*/ 678 h 678"/>
                    <a:gd name="T4" fmla="*/ 142 w 680"/>
                    <a:gd name="T5" fmla="*/ 678 h 678"/>
                    <a:gd name="T6" fmla="*/ 142 w 680"/>
                    <a:gd name="T7" fmla="*/ 678 h 678"/>
                    <a:gd name="T8" fmla="*/ 679 w 680"/>
                    <a:gd name="T9" fmla="*/ 141 h 678"/>
                    <a:gd name="T10" fmla="*/ 680 w 680"/>
                    <a:gd name="T11" fmla="*/ 141 h 678"/>
                    <a:gd name="T12" fmla="*/ 680 w 680"/>
                    <a:gd name="T13" fmla="*/ 0 h 678"/>
                    <a:gd name="T14" fmla="*/ 679 w 680"/>
                    <a:gd name="T15" fmla="*/ 0 h 678"/>
                    <a:gd name="T16" fmla="*/ 0 w 680"/>
                    <a:gd name="T17" fmla="*/ 678 h 6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80" h="678">
                      <a:moveTo>
                        <a:pt x="0" y="678"/>
                      </a:moveTo>
                      <a:cubicBezTo>
                        <a:pt x="0" y="678"/>
                        <a:pt x="0" y="678"/>
                        <a:pt x="0" y="678"/>
                      </a:cubicBezTo>
                      <a:cubicBezTo>
                        <a:pt x="142" y="678"/>
                        <a:pt x="142" y="678"/>
                        <a:pt x="142" y="678"/>
                      </a:cubicBezTo>
                      <a:cubicBezTo>
                        <a:pt x="142" y="678"/>
                        <a:pt x="142" y="678"/>
                        <a:pt x="142" y="678"/>
                      </a:cubicBezTo>
                      <a:cubicBezTo>
                        <a:pt x="142" y="382"/>
                        <a:pt x="382" y="141"/>
                        <a:pt x="679" y="141"/>
                      </a:cubicBezTo>
                      <a:cubicBezTo>
                        <a:pt x="679" y="141"/>
                        <a:pt x="680" y="141"/>
                        <a:pt x="680" y="141"/>
                      </a:cubicBezTo>
                      <a:cubicBezTo>
                        <a:pt x="680" y="0"/>
                        <a:pt x="680" y="0"/>
                        <a:pt x="680" y="0"/>
                      </a:cubicBezTo>
                      <a:cubicBezTo>
                        <a:pt x="680" y="0"/>
                        <a:pt x="679" y="0"/>
                        <a:pt x="679" y="0"/>
                      </a:cubicBezTo>
                      <a:cubicBezTo>
                        <a:pt x="304" y="0"/>
                        <a:pt x="0" y="304"/>
                        <a:pt x="0" y="678"/>
                      </a:cubicBezTo>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6" name="Oval 115">
                <a:extLst>
                  <a:ext uri="{FF2B5EF4-FFF2-40B4-BE49-F238E27FC236}">
                    <a16:creationId xmlns:a16="http://schemas.microsoft.com/office/drawing/2014/main" id="{9ACDB8B1-2093-F0B6-0FCD-BE33E714B4E8}"/>
                  </a:ext>
                </a:extLst>
              </xdr:cNvPr>
              <xdr:cNvSpPr>
                <a:spLocks noChangeArrowheads="1"/>
              </xdr:cNvSpPr>
            </xdr:nvSpPr>
            <xdr:spPr bwMode="auto">
              <a:xfrm rot="10800000" flipH="1">
                <a:off x="5735786" y="5106492"/>
                <a:ext cx="532010" cy="532010"/>
              </a:xfrm>
              <a:prstGeom prst="ellipse">
                <a:avLst/>
              </a:prstGeom>
              <a:solidFill>
                <a:schemeClr val="tx2">
                  <a:lumMod val="60000"/>
                  <a:lumOff val="40000"/>
                </a:schemeClr>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sp macro="" textlink="">
            <xdr:nvSpPr>
              <xdr:cNvPr id="17" name="Freeform 42">
                <a:extLst>
                  <a:ext uri="{FF2B5EF4-FFF2-40B4-BE49-F238E27FC236}">
                    <a16:creationId xmlns:a16="http://schemas.microsoft.com/office/drawing/2014/main" id="{41CDAB7E-0AEE-3930-3DE5-7960E8462F3D}"/>
                  </a:ext>
                </a:extLst>
              </xdr:cNvPr>
              <xdr:cNvSpPr>
                <a:spLocks/>
              </xdr:cNvSpPr>
            </xdr:nvSpPr>
            <xdr:spPr bwMode="auto">
              <a:xfrm rot="10800000" flipH="1">
                <a:off x="5735786" y="5372497"/>
                <a:ext cx="532010" cy="266005"/>
              </a:xfrm>
              <a:custGeom>
                <a:avLst/>
                <a:gdLst>
                  <a:gd name="T0" fmla="*/ 0 w 936"/>
                  <a:gd name="T1" fmla="*/ 468 h 468"/>
                  <a:gd name="T2" fmla="*/ 0 w 936"/>
                  <a:gd name="T3" fmla="*/ 468 h 468"/>
                  <a:gd name="T4" fmla="*/ 936 w 936"/>
                  <a:gd name="T5" fmla="*/ 468 h 468"/>
                  <a:gd name="T6" fmla="*/ 936 w 936"/>
                  <a:gd name="T7" fmla="*/ 468 h 468"/>
                  <a:gd name="T8" fmla="*/ 468 w 936"/>
                  <a:gd name="T9" fmla="*/ 0 h 468"/>
                  <a:gd name="T10" fmla="*/ 0 w 936"/>
                  <a:gd name="T11" fmla="*/ 468 h 468"/>
                </a:gdLst>
                <a:ahLst/>
                <a:cxnLst>
                  <a:cxn ang="0">
                    <a:pos x="T0" y="T1"/>
                  </a:cxn>
                  <a:cxn ang="0">
                    <a:pos x="T2" y="T3"/>
                  </a:cxn>
                  <a:cxn ang="0">
                    <a:pos x="T4" y="T5"/>
                  </a:cxn>
                  <a:cxn ang="0">
                    <a:pos x="T6" y="T7"/>
                  </a:cxn>
                  <a:cxn ang="0">
                    <a:pos x="T8" y="T9"/>
                  </a:cxn>
                  <a:cxn ang="0">
                    <a:pos x="T10" y="T11"/>
                  </a:cxn>
                </a:cxnLst>
                <a:rect l="0" t="0" r="r" b="b"/>
                <a:pathLst>
                  <a:path w="936" h="468">
                    <a:moveTo>
                      <a:pt x="0" y="468"/>
                    </a:moveTo>
                    <a:cubicBezTo>
                      <a:pt x="0" y="468"/>
                      <a:pt x="0" y="468"/>
                      <a:pt x="0" y="468"/>
                    </a:cubicBezTo>
                    <a:cubicBezTo>
                      <a:pt x="936" y="468"/>
                      <a:pt x="936" y="468"/>
                      <a:pt x="936" y="468"/>
                    </a:cubicBezTo>
                    <a:cubicBezTo>
                      <a:pt x="936" y="468"/>
                      <a:pt x="936" y="468"/>
                      <a:pt x="936" y="468"/>
                    </a:cubicBezTo>
                    <a:cubicBezTo>
                      <a:pt x="936" y="210"/>
                      <a:pt x="726" y="0"/>
                      <a:pt x="468" y="0"/>
                    </a:cubicBezTo>
                    <a:cubicBezTo>
                      <a:pt x="209" y="0"/>
                      <a:pt x="0" y="210"/>
                      <a:pt x="0" y="468"/>
                    </a:cubicBezTo>
                    <a:close/>
                  </a:path>
                </a:pathLst>
              </a:custGeom>
              <a:solidFill>
                <a:schemeClr val="tx2"/>
              </a:solidFill>
              <a:ln>
                <a:noFill/>
              </a:ln>
            </xdr:spPr>
            <xdr:txBody>
              <a:bodyPr vert="horz" wrap="square" lIns="91440" tIns="45720" rIns="91440" bIns="45720" numCol="1" anchor="t" anchorCtr="0" compatLnSpc="1">
                <a:prstTxWarp prst="textNoShape">
                  <a:avLst/>
                </a:prstTxWarp>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endParaRPr kumimoji="0" lang="en-GB" sz="1800" b="0" i="0" u="none" strike="noStrike" kern="1200" cap="none" spc="0" normalizeH="0" baseline="0">
                  <a:ln>
                    <a:noFill/>
                  </a:ln>
                  <a:solidFill>
                    <a:srgbClr val="3C3C3C"/>
                  </a:solidFill>
                  <a:effectLst/>
                  <a:uLnTx/>
                  <a:uFillTx/>
                  <a:cs typeface="Arial" panose="020B0604020202020204" pitchFamily="34" charset="0"/>
                </a:endParaRPr>
              </a:p>
            </xdr:txBody>
          </xdr:sp>
        </xdr:grpSp>
        <xdr:sp macro="" textlink="">
          <xdr:nvSpPr>
            <xdr:cNvPr id="13" name="Rectangle 46">
              <a:hlinkClick xmlns:r="http://schemas.openxmlformats.org/officeDocument/2006/relationships" r:id="rId31"/>
              <a:extLst>
                <a:ext uri="{FF2B5EF4-FFF2-40B4-BE49-F238E27FC236}">
                  <a16:creationId xmlns:a16="http://schemas.microsoft.com/office/drawing/2014/main" id="{184A1F5A-A32A-3A23-2DDF-E1848D02DB7C}"/>
                </a:ext>
              </a:extLst>
            </xdr:cNvPr>
            <xdr:cNvSpPr/>
          </xdr:nvSpPr>
          <xdr:spPr>
            <a:xfrm flipH="1">
              <a:off x="6612109" y="1676355"/>
              <a:ext cx="3355447" cy="360095"/>
            </a:xfrm>
            <a:prstGeom prst="rect">
              <a:avLst/>
            </a:prstGeom>
          </xdr:spPr>
          <xdr:txBody>
            <a:bodyPr wrap="square">
              <a:spAutoFit/>
            </a:bodyPr>
            <a:lstStyle>
              <a:defPPr>
                <a:defRPr lang="en-US"/>
              </a:defPPr>
              <a:lvl1pPr marL="0" algn="l" defTabSz="457200" rtl="0" eaLnBrk="1" latinLnBrk="0" hangingPunct="1">
                <a:defRPr sz="1800" kern="1200">
                  <a:solidFill>
                    <a:srgbClr val="3C3C3C"/>
                  </a:solidFill>
                  <a:latin typeface="Calibri" panose="020F0502020204030204"/>
                </a:defRPr>
              </a:lvl1pPr>
              <a:lvl2pPr marL="457200" algn="l" defTabSz="457200" rtl="0" eaLnBrk="1" latinLnBrk="0" hangingPunct="1">
                <a:defRPr sz="1800" kern="1200">
                  <a:solidFill>
                    <a:srgbClr val="3C3C3C"/>
                  </a:solidFill>
                  <a:latin typeface="Calibri" panose="020F0502020204030204"/>
                </a:defRPr>
              </a:lvl2pPr>
              <a:lvl3pPr marL="914400" algn="l" defTabSz="457200" rtl="0" eaLnBrk="1" latinLnBrk="0" hangingPunct="1">
                <a:defRPr sz="1800" kern="1200">
                  <a:solidFill>
                    <a:srgbClr val="3C3C3C"/>
                  </a:solidFill>
                  <a:latin typeface="Calibri" panose="020F0502020204030204"/>
                </a:defRPr>
              </a:lvl3pPr>
              <a:lvl4pPr marL="1371600" algn="l" defTabSz="457200" rtl="0" eaLnBrk="1" latinLnBrk="0" hangingPunct="1">
                <a:defRPr sz="1800" kern="1200">
                  <a:solidFill>
                    <a:srgbClr val="3C3C3C"/>
                  </a:solidFill>
                  <a:latin typeface="Calibri" panose="020F0502020204030204"/>
                </a:defRPr>
              </a:lvl4pPr>
              <a:lvl5pPr marL="1828800" algn="l" defTabSz="457200" rtl="0" eaLnBrk="1" latinLnBrk="0" hangingPunct="1">
                <a:defRPr sz="1800" kern="1200">
                  <a:solidFill>
                    <a:srgbClr val="3C3C3C"/>
                  </a:solidFill>
                  <a:latin typeface="Calibri" panose="020F0502020204030204"/>
                </a:defRPr>
              </a:lvl5pPr>
              <a:lvl6pPr marL="2286000" algn="l" defTabSz="457200" rtl="0" eaLnBrk="1" latinLnBrk="0" hangingPunct="1">
                <a:defRPr sz="1800" kern="1200">
                  <a:solidFill>
                    <a:srgbClr val="3C3C3C"/>
                  </a:solidFill>
                  <a:latin typeface="Calibri" panose="020F0502020204030204"/>
                </a:defRPr>
              </a:lvl6pPr>
              <a:lvl7pPr marL="2743200" algn="l" defTabSz="457200" rtl="0" eaLnBrk="1" latinLnBrk="0" hangingPunct="1">
                <a:defRPr sz="1800" kern="1200">
                  <a:solidFill>
                    <a:srgbClr val="3C3C3C"/>
                  </a:solidFill>
                  <a:latin typeface="Calibri" panose="020F0502020204030204"/>
                </a:defRPr>
              </a:lvl7pPr>
              <a:lvl8pPr marL="3200400" algn="l" defTabSz="457200" rtl="0" eaLnBrk="1" latinLnBrk="0" hangingPunct="1">
                <a:defRPr sz="1800" kern="1200">
                  <a:solidFill>
                    <a:srgbClr val="3C3C3C"/>
                  </a:solidFill>
                  <a:latin typeface="Calibri" panose="020F0502020204030204"/>
                </a:defRPr>
              </a:lvl8pPr>
              <a:lvl9pPr marL="3657600" algn="l" defTabSz="457200" rtl="0" eaLnBrk="1" latinLnBrk="0" hangingPunct="1">
                <a:defRPr sz="1800" kern="1200">
                  <a:solidFill>
                    <a:srgbClr val="3C3C3C"/>
                  </a:solidFill>
                  <a:latin typeface="Calibri" panose="020F0502020204030204"/>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0" lang="en-GB" sz="4000" b="1" i="0" u="none" strike="noStrike" kern="1200" cap="none" spc="0" normalizeH="0" baseline="0">
                  <a:ln>
                    <a:noFill/>
                  </a:ln>
                  <a:solidFill>
                    <a:srgbClr val="485764"/>
                  </a:solidFill>
                  <a:effectLst/>
                  <a:uLnTx/>
                  <a:uFillTx/>
                  <a:cs typeface="Arial" panose="020B0604020202020204" pitchFamily="34" charset="0"/>
                </a:rPr>
                <a:t>LPRM</a:t>
              </a:r>
            </a:p>
          </xdr:txBody>
        </xdr:sp>
      </xdr:grpSp>
      <xdr:pic>
        <xdr:nvPicPr>
          <xdr:cNvPr id="8" name="Graphic 41">
            <a:extLst>
              <a:ext uri="{FF2B5EF4-FFF2-40B4-BE49-F238E27FC236}">
                <a16:creationId xmlns:a16="http://schemas.microsoft.com/office/drawing/2014/main" id="{4CE96632-9FFE-41D1-9CB3-447272C1E33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23137344" y="13049250"/>
            <a:ext cx="687224" cy="621927"/>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3984353</xdr:colOff>
      <xdr:row>7</xdr:row>
      <xdr:rowOff>189370</xdr:rowOff>
    </xdr:to>
    <xdr:pic>
      <xdr:nvPicPr>
        <xdr:cNvPr id="4" name="Picture 3">
          <a:extLst>
            <a:ext uri="{FF2B5EF4-FFF2-40B4-BE49-F238E27FC236}">
              <a16:creationId xmlns:a16="http://schemas.microsoft.com/office/drawing/2014/main" id="{4FEED297-21F2-4626-84DD-30DF95D1F4BD}"/>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2</xdr:rowOff>
    </xdr:from>
    <xdr:to>
      <xdr:col>14</xdr:col>
      <xdr:colOff>283163</xdr:colOff>
      <xdr:row>0</xdr:row>
      <xdr:rowOff>174090</xdr:rowOff>
    </xdr:to>
    <xdr:pic>
      <xdr:nvPicPr>
        <xdr:cNvPr id="5" name="Picture 4">
          <a:extLst>
            <a:ext uri="{FF2B5EF4-FFF2-40B4-BE49-F238E27FC236}">
              <a16:creationId xmlns:a16="http://schemas.microsoft.com/office/drawing/2014/main" id="{2816529F-71C2-446B-A9DB-50E5498EB9A6}"/>
            </a:ext>
          </a:extLst>
        </xdr:cNvPr>
        <xdr:cNvPicPr>
          <a:picLocks noChangeAspect="1"/>
        </xdr:cNvPicPr>
      </xdr:nvPicPr>
      <xdr:blipFill>
        <a:blip xmlns:r="http://schemas.openxmlformats.org/officeDocument/2006/relationships" r:embed="rId2"/>
        <a:stretch>
          <a:fillRect/>
        </a:stretch>
      </xdr:blipFill>
      <xdr:spPr>
        <a:xfrm>
          <a:off x="0" y="2"/>
          <a:ext cx="24456722" cy="1799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47625</xdr:colOff>
      <xdr:row>4</xdr:row>
      <xdr:rowOff>155121</xdr:rowOff>
    </xdr:from>
    <xdr:to>
      <xdr:col>0</xdr:col>
      <xdr:colOff>3839792</xdr:colOff>
      <xdr:row>8</xdr:row>
      <xdr:rowOff>98198</xdr:rowOff>
    </xdr:to>
    <xdr:pic>
      <xdr:nvPicPr>
        <xdr:cNvPr id="4" name="Picture 3">
          <a:extLst>
            <a:ext uri="{FF2B5EF4-FFF2-40B4-BE49-F238E27FC236}">
              <a16:creationId xmlns:a16="http://schemas.microsoft.com/office/drawing/2014/main" id="{165E96B8-4CAC-4C79-8274-FB9B9DD49238}"/>
            </a:ext>
          </a:extLst>
        </xdr:cNvPr>
        <xdr:cNvPicPr>
          <a:picLocks noChangeAspect="1"/>
        </xdr:cNvPicPr>
      </xdr:nvPicPr>
      <xdr:blipFill>
        <a:blip xmlns:r="http://schemas.openxmlformats.org/officeDocument/2006/relationships" r:embed="rId1"/>
        <a:stretch>
          <a:fillRect/>
        </a:stretch>
      </xdr:blipFill>
      <xdr:spPr>
        <a:xfrm>
          <a:off x="47625" y="917121"/>
          <a:ext cx="3939268" cy="707617"/>
        </a:xfrm>
        <a:prstGeom prst="rect">
          <a:avLst/>
        </a:prstGeom>
      </xdr:spPr>
    </xdr:pic>
    <xdr:clientData/>
  </xdr:twoCellAnchor>
  <xdr:twoCellAnchor editAs="oneCell">
    <xdr:from>
      <xdr:col>0</xdr:col>
      <xdr:colOff>0</xdr:colOff>
      <xdr:row>0</xdr:row>
      <xdr:rowOff>0</xdr:rowOff>
    </xdr:from>
    <xdr:to>
      <xdr:col>13</xdr:col>
      <xdr:colOff>163180</xdr:colOff>
      <xdr:row>1</xdr:row>
      <xdr:rowOff>0</xdr:rowOff>
    </xdr:to>
    <xdr:pic>
      <xdr:nvPicPr>
        <xdr:cNvPr id="5" name="Picture 4">
          <a:extLst>
            <a:ext uri="{FF2B5EF4-FFF2-40B4-BE49-F238E27FC236}">
              <a16:creationId xmlns:a16="http://schemas.microsoft.com/office/drawing/2014/main" id="{256EEAD3-671F-4E5C-BE99-0F7CD2546E6D}"/>
            </a:ext>
          </a:extLst>
        </xdr:cNvPr>
        <xdr:cNvPicPr>
          <a:picLocks noChangeAspect="1"/>
        </xdr:cNvPicPr>
      </xdr:nvPicPr>
      <xdr:blipFill>
        <a:blip xmlns:r="http://schemas.openxmlformats.org/officeDocument/2006/relationships" r:embed="rId2"/>
        <a:stretch>
          <a:fillRect/>
        </a:stretch>
      </xdr:blipFill>
      <xdr:spPr>
        <a:xfrm>
          <a:off x="0" y="0"/>
          <a:ext cx="25071427" cy="1785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47625</xdr:colOff>
      <xdr:row>4</xdr:row>
      <xdr:rowOff>155121</xdr:rowOff>
    </xdr:from>
    <xdr:ext cx="3968142" cy="683698"/>
    <xdr:pic>
      <xdr:nvPicPr>
        <xdr:cNvPr id="2" name="Picture 3">
          <a:extLst>
            <a:ext uri="{FF2B5EF4-FFF2-40B4-BE49-F238E27FC236}">
              <a16:creationId xmlns:a16="http://schemas.microsoft.com/office/drawing/2014/main" id="{62BA82C2-AE7A-AE41-8081-906E9FCE3EC3}"/>
            </a:ext>
          </a:extLst>
        </xdr:cNvPr>
        <xdr:cNvPicPr>
          <a:picLocks noChangeAspect="1"/>
        </xdr:cNvPicPr>
      </xdr:nvPicPr>
      <xdr:blipFill>
        <a:blip xmlns:r="http://schemas.openxmlformats.org/officeDocument/2006/relationships" r:embed="rId1"/>
        <a:stretch>
          <a:fillRect/>
        </a:stretch>
      </xdr:blipFill>
      <xdr:spPr>
        <a:xfrm>
          <a:off x="47625" y="917121"/>
          <a:ext cx="3968142" cy="683698"/>
        </a:xfrm>
        <a:prstGeom prst="rect">
          <a:avLst/>
        </a:prstGeom>
      </xdr:spPr>
    </xdr:pic>
    <xdr:clientData/>
  </xdr:oneCellAnchor>
  <xdr:oneCellAnchor>
    <xdr:from>
      <xdr:col>0</xdr:col>
      <xdr:colOff>1</xdr:colOff>
      <xdr:row>0</xdr:row>
      <xdr:rowOff>0</xdr:rowOff>
    </xdr:from>
    <xdr:ext cx="24884499" cy="186267"/>
    <xdr:pic>
      <xdr:nvPicPr>
        <xdr:cNvPr id="6" name="Picture 4">
          <a:extLst>
            <a:ext uri="{FF2B5EF4-FFF2-40B4-BE49-F238E27FC236}">
              <a16:creationId xmlns:a16="http://schemas.microsoft.com/office/drawing/2014/main" id="{37626011-E19E-BC4C-BB90-6B8C3C0378B0}"/>
            </a:ext>
          </a:extLst>
        </xdr:cNvPr>
        <xdr:cNvPicPr>
          <a:picLocks noChangeAspect="1"/>
        </xdr:cNvPicPr>
      </xdr:nvPicPr>
      <xdr:blipFill>
        <a:blip xmlns:r="http://schemas.openxmlformats.org/officeDocument/2006/relationships" r:embed="rId2"/>
        <a:stretch>
          <a:fillRect/>
        </a:stretch>
      </xdr:blipFill>
      <xdr:spPr>
        <a:xfrm>
          <a:off x="1" y="0"/>
          <a:ext cx="24884499" cy="18626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140607</xdr:colOff>
      <xdr:row>67</xdr:row>
      <xdr:rowOff>58778</xdr:rowOff>
    </xdr:from>
    <xdr:ext cx="371449" cy="372437"/>
    <xdr:pic>
      <xdr:nvPicPr>
        <xdr:cNvPr id="339" name="Graphic 338" descr="Badge Tick1 with solid fill">
          <a:extLst>
            <a:ext uri="{FF2B5EF4-FFF2-40B4-BE49-F238E27FC236}">
              <a16:creationId xmlns:a16="http://schemas.microsoft.com/office/drawing/2014/main" id="{A3AA7AC7-9286-474D-90C3-BC094EFD57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40607" y="30729278"/>
          <a:ext cx="371449" cy="372437"/>
        </a:xfrm>
        <a:prstGeom prst="rect">
          <a:avLst/>
        </a:prstGeom>
        <a:noFill/>
        <a:ln cap="flat">
          <a:noFill/>
        </a:ln>
      </xdr:spPr>
    </xdr:pic>
    <xdr:clientData/>
  </xdr:oneCellAnchor>
  <xdr:oneCellAnchor>
    <xdr:from>
      <xdr:col>0</xdr:col>
      <xdr:colOff>0</xdr:colOff>
      <xdr:row>12</xdr:row>
      <xdr:rowOff>10401</xdr:rowOff>
    </xdr:from>
    <xdr:ext cx="2801471" cy="1023742"/>
    <xdr:pic>
      <xdr:nvPicPr>
        <xdr:cNvPr id="362" name="Picture 361">
          <a:extLst>
            <a:ext uri="{FF2B5EF4-FFF2-40B4-BE49-F238E27FC236}">
              <a16:creationId xmlns:a16="http://schemas.microsoft.com/office/drawing/2014/main" id="{DA1E22DF-71EB-4708-83CB-2F3887329F4D}"/>
            </a:ext>
          </a:extLst>
        </xdr:cNvPr>
        <xdr:cNvPicPr>
          <a:picLocks noChangeAspect="1"/>
        </xdr:cNvPicPr>
      </xdr:nvPicPr>
      <xdr:blipFill>
        <a:blip xmlns:r="http://schemas.openxmlformats.org/officeDocument/2006/relationships" r:embed="rId3"/>
        <a:stretch>
          <a:fillRect/>
        </a:stretch>
      </xdr:blipFill>
      <xdr:spPr>
        <a:xfrm>
          <a:off x="0" y="2201151"/>
          <a:ext cx="2801471" cy="1023742"/>
        </a:xfrm>
        <a:prstGeom prst="rect">
          <a:avLst/>
        </a:prstGeom>
        <a:noFill/>
        <a:ln cap="flat">
          <a:noFill/>
        </a:ln>
      </xdr:spPr>
    </xdr:pic>
    <xdr:clientData/>
  </xdr:oneCellAnchor>
  <xdr:oneCellAnchor>
    <xdr:from>
      <xdr:col>0</xdr:col>
      <xdr:colOff>1</xdr:colOff>
      <xdr:row>0</xdr:row>
      <xdr:rowOff>0</xdr:rowOff>
    </xdr:from>
    <xdr:ext cx="22965868" cy="177940"/>
    <xdr:pic>
      <xdr:nvPicPr>
        <xdr:cNvPr id="363" name="Picture 4">
          <a:extLst>
            <a:ext uri="{FF2B5EF4-FFF2-40B4-BE49-F238E27FC236}">
              <a16:creationId xmlns:a16="http://schemas.microsoft.com/office/drawing/2014/main" id="{BA66D63D-C2AC-4E0C-B763-B3981C5200C5}"/>
            </a:ext>
          </a:extLst>
        </xdr:cNvPr>
        <xdr:cNvPicPr>
          <a:picLocks noChangeAspect="1"/>
        </xdr:cNvPicPr>
      </xdr:nvPicPr>
      <xdr:blipFill>
        <a:blip xmlns:r="http://schemas.openxmlformats.org/officeDocument/2006/relationships" r:embed="rId4"/>
        <a:stretch>
          <a:fillRect/>
        </a:stretch>
      </xdr:blipFill>
      <xdr:spPr>
        <a:xfrm>
          <a:off x="1" y="0"/>
          <a:ext cx="22965868" cy="177940"/>
        </a:xfrm>
        <a:prstGeom prst="rect">
          <a:avLst/>
        </a:prstGeom>
      </xdr:spPr>
    </xdr:pic>
    <xdr:clientData/>
  </xdr:oneCellAnchor>
  <xdr:oneCellAnchor>
    <xdr:from>
      <xdr:col>0</xdr:col>
      <xdr:colOff>0</xdr:colOff>
      <xdr:row>4</xdr:row>
      <xdr:rowOff>130735</xdr:rowOff>
    </xdr:from>
    <xdr:ext cx="3976397" cy="650390"/>
    <xdr:pic>
      <xdr:nvPicPr>
        <xdr:cNvPr id="364" name="Picture 3">
          <a:extLst>
            <a:ext uri="{FF2B5EF4-FFF2-40B4-BE49-F238E27FC236}">
              <a16:creationId xmlns:a16="http://schemas.microsoft.com/office/drawing/2014/main" id="{0B54EECF-9291-4C64-863C-08DCD14338EE}"/>
            </a:ext>
          </a:extLst>
        </xdr:cNvPr>
        <xdr:cNvPicPr>
          <a:picLocks noChangeAspect="1"/>
        </xdr:cNvPicPr>
      </xdr:nvPicPr>
      <xdr:blipFill>
        <a:blip xmlns:r="http://schemas.openxmlformats.org/officeDocument/2006/relationships" r:embed="rId5"/>
        <a:stretch>
          <a:fillRect/>
        </a:stretch>
      </xdr:blipFill>
      <xdr:spPr>
        <a:xfrm>
          <a:off x="0" y="877794"/>
          <a:ext cx="3976397" cy="650390"/>
        </a:xfrm>
        <a:prstGeom prst="rect">
          <a:avLst/>
        </a:prstGeom>
      </xdr:spPr>
    </xdr:pic>
    <xdr:clientData/>
  </xdr:oneCellAnchor>
  <xdr:twoCellAnchor>
    <xdr:from>
      <xdr:col>2</xdr:col>
      <xdr:colOff>732125</xdr:colOff>
      <xdr:row>33</xdr:row>
      <xdr:rowOff>115463</xdr:rowOff>
    </xdr:from>
    <xdr:to>
      <xdr:col>6</xdr:col>
      <xdr:colOff>1094773</xdr:colOff>
      <xdr:row>50</xdr:row>
      <xdr:rowOff>460243</xdr:rowOff>
    </xdr:to>
    <xdr:grpSp>
      <xdr:nvGrpSpPr>
        <xdr:cNvPr id="101" name="Group 100">
          <a:extLst>
            <a:ext uri="{FF2B5EF4-FFF2-40B4-BE49-F238E27FC236}">
              <a16:creationId xmlns:a16="http://schemas.microsoft.com/office/drawing/2014/main" id="{9C944E76-3504-3A4C-316F-841CBB6C1679}"/>
            </a:ext>
          </a:extLst>
        </xdr:cNvPr>
        <xdr:cNvGrpSpPr/>
      </xdr:nvGrpSpPr>
      <xdr:grpSpPr>
        <a:xfrm>
          <a:off x="4311850" y="13638870"/>
          <a:ext cx="6768472" cy="8707939"/>
          <a:chOff x="4127788" y="4258840"/>
          <a:chExt cx="7093648" cy="8976562"/>
        </a:xfrm>
      </xdr:grpSpPr>
      <xdr:grpSp>
        <xdr:nvGrpSpPr>
          <xdr:cNvPr id="62" name="Group 61">
            <a:extLst>
              <a:ext uri="{FF2B5EF4-FFF2-40B4-BE49-F238E27FC236}">
                <a16:creationId xmlns:a16="http://schemas.microsoft.com/office/drawing/2014/main" id="{F9601859-8851-4042-A54F-2EE1DE967F56}"/>
              </a:ext>
            </a:extLst>
          </xdr:cNvPr>
          <xdr:cNvGrpSpPr/>
        </xdr:nvGrpSpPr>
        <xdr:grpSpPr>
          <a:xfrm>
            <a:off x="4142472" y="12836900"/>
            <a:ext cx="7062692" cy="398502"/>
            <a:chOff x="4155683" y="4778956"/>
            <a:chExt cx="7031331" cy="401677"/>
          </a:xfrm>
        </xdr:grpSpPr>
        <xdr:pic>
          <xdr:nvPicPr>
            <xdr:cNvPr id="63" name="Graphic 62" descr="Badge Tick1 with solid fill">
              <a:extLst>
                <a:ext uri="{FF2B5EF4-FFF2-40B4-BE49-F238E27FC236}">
                  <a16:creationId xmlns:a16="http://schemas.microsoft.com/office/drawing/2014/main" id="{6D1AC6EC-027A-F9A7-75C5-31CC9B34DD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78956"/>
              <a:ext cx="402709" cy="400087"/>
            </a:xfrm>
            <a:prstGeom prst="rect">
              <a:avLst/>
            </a:prstGeom>
            <a:noFill/>
            <a:ln cap="flat">
              <a:noFill/>
            </a:ln>
          </xdr:spPr>
        </xdr:pic>
        <xdr:pic>
          <xdr:nvPicPr>
            <xdr:cNvPr id="452" name="Graphic 451" descr="Badge Tick1 with solid fill">
              <a:extLst>
                <a:ext uri="{FF2B5EF4-FFF2-40B4-BE49-F238E27FC236}">
                  <a16:creationId xmlns:a16="http://schemas.microsoft.com/office/drawing/2014/main" id="{3A28A854-C56C-F19B-CF16-22F989B9EC5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78956"/>
              <a:ext cx="396359" cy="400086"/>
            </a:xfrm>
            <a:prstGeom prst="rect">
              <a:avLst/>
            </a:prstGeom>
            <a:noFill/>
            <a:ln cap="flat">
              <a:noFill/>
            </a:ln>
          </xdr:spPr>
        </xdr:pic>
        <xdr:pic>
          <xdr:nvPicPr>
            <xdr:cNvPr id="453" name="Graphic 452" descr="Badge Tick1 with solid fill">
              <a:extLst>
                <a:ext uri="{FF2B5EF4-FFF2-40B4-BE49-F238E27FC236}">
                  <a16:creationId xmlns:a16="http://schemas.microsoft.com/office/drawing/2014/main" id="{A084CDEE-73C9-CAFB-116D-FB39C6FA1F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78956"/>
              <a:ext cx="396359" cy="400086"/>
            </a:xfrm>
            <a:prstGeom prst="rect">
              <a:avLst/>
            </a:prstGeom>
            <a:noFill/>
            <a:ln cap="flat">
              <a:noFill/>
            </a:ln>
          </xdr:spPr>
        </xdr:pic>
        <xdr:pic>
          <xdr:nvPicPr>
            <xdr:cNvPr id="454" name="Graphic 453" descr="Badge Tick1 with solid fill">
              <a:extLst>
                <a:ext uri="{FF2B5EF4-FFF2-40B4-BE49-F238E27FC236}">
                  <a16:creationId xmlns:a16="http://schemas.microsoft.com/office/drawing/2014/main" id="{51AA3304-C36B-D5FF-6AEE-E2E8D19665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3721"/>
              <a:ext cx="402709" cy="396912"/>
            </a:xfrm>
            <a:prstGeom prst="rect">
              <a:avLst/>
            </a:prstGeom>
            <a:noFill/>
            <a:ln cap="flat">
              <a:noFill/>
            </a:ln>
          </xdr:spPr>
        </xdr:pic>
        <xdr:pic>
          <xdr:nvPicPr>
            <xdr:cNvPr id="455" name="Graphic 454" descr="Badge Tick1 with solid fill">
              <a:extLst>
                <a:ext uri="{FF2B5EF4-FFF2-40B4-BE49-F238E27FC236}">
                  <a16:creationId xmlns:a16="http://schemas.microsoft.com/office/drawing/2014/main" id="{4A20B12C-0BBA-8B54-7DE5-2DAE180827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3721"/>
              <a:ext cx="402709" cy="396912"/>
            </a:xfrm>
            <a:prstGeom prst="rect">
              <a:avLst/>
            </a:prstGeom>
            <a:noFill/>
            <a:ln cap="flat">
              <a:noFill/>
            </a:ln>
          </xdr:spPr>
        </xdr:pic>
      </xdr:grpSp>
      <xdr:grpSp>
        <xdr:nvGrpSpPr>
          <xdr:cNvPr id="460" name="Group 459">
            <a:extLst>
              <a:ext uri="{FF2B5EF4-FFF2-40B4-BE49-F238E27FC236}">
                <a16:creationId xmlns:a16="http://schemas.microsoft.com/office/drawing/2014/main" id="{5639F81C-62B6-4E55-9D59-667C21293CD2}"/>
              </a:ext>
            </a:extLst>
          </xdr:cNvPr>
          <xdr:cNvGrpSpPr/>
        </xdr:nvGrpSpPr>
        <xdr:grpSpPr>
          <a:xfrm>
            <a:off x="4142869" y="10795334"/>
            <a:ext cx="7069042" cy="408023"/>
            <a:chOff x="4155683" y="4781176"/>
            <a:chExt cx="7031331" cy="401673"/>
          </a:xfrm>
        </xdr:grpSpPr>
        <xdr:pic>
          <xdr:nvPicPr>
            <xdr:cNvPr id="461" name="Graphic 460" descr="Badge Tick1 with solid fill">
              <a:extLst>
                <a:ext uri="{FF2B5EF4-FFF2-40B4-BE49-F238E27FC236}">
                  <a16:creationId xmlns:a16="http://schemas.microsoft.com/office/drawing/2014/main" id="{6FA62090-3FF9-C5A3-DBA0-17039ED18B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81176"/>
              <a:ext cx="402709" cy="400087"/>
            </a:xfrm>
            <a:prstGeom prst="rect">
              <a:avLst/>
            </a:prstGeom>
            <a:noFill/>
            <a:ln cap="flat">
              <a:noFill/>
            </a:ln>
          </xdr:spPr>
        </xdr:pic>
        <xdr:pic>
          <xdr:nvPicPr>
            <xdr:cNvPr id="462" name="Graphic 461" descr="Badge Tick1 with solid fill">
              <a:extLst>
                <a:ext uri="{FF2B5EF4-FFF2-40B4-BE49-F238E27FC236}">
                  <a16:creationId xmlns:a16="http://schemas.microsoft.com/office/drawing/2014/main" id="{3D393EAA-F3B3-FBBB-2A75-CCDD613561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81176"/>
              <a:ext cx="396359" cy="400087"/>
            </a:xfrm>
            <a:prstGeom prst="rect">
              <a:avLst/>
            </a:prstGeom>
            <a:noFill/>
            <a:ln cap="flat">
              <a:noFill/>
            </a:ln>
          </xdr:spPr>
        </xdr:pic>
        <xdr:pic>
          <xdr:nvPicPr>
            <xdr:cNvPr id="463" name="Graphic 462" descr="Badge Tick1 with solid fill">
              <a:extLst>
                <a:ext uri="{FF2B5EF4-FFF2-40B4-BE49-F238E27FC236}">
                  <a16:creationId xmlns:a16="http://schemas.microsoft.com/office/drawing/2014/main" id="{3C83AD2B-9364-718C-8A4D-BC8147885C8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81176"/>
              <a:ext cx="396359" cy="400087"/>
            </a:xfrm>
            <a:prstGeom prst="rect">
              <a:avLst/>
            </a:prstGeom>
            <a:noFill/>
            <a:ln cap="flat">
              <a:noFill/>
            </a:ln>
          </xdr:spPr>
        </xdr:pic>
        <xdr:pic>
          <xdr:nvPicPr>
            <xdr:cNvPr id="464" name="Graphic 463" descr="Badge Tick1 with solid fill">
              <a:extLst>
                <a:ext uri="{FF2B5EF4-FFF2-40B4-BE49-F238E27FC236}">
                  <a16:creationId xmlns:a16="http://schemas.microsoft.com/office/drawing/2014/main" id="{7A96531F-24FA-D253-D9B3-DC367E6EF77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85937"/>
              <a:ext cx="402709" cy="396912"/>
            </a:xfrm>
            <a:prstGeom prst="rect">
              <a:avLst/>
            </a:prstGeom>
            <a:noFill/>
            <a:ln cap="flat">
              <a:noFill/>
            </a:ln>
          </xdr:spPr>
        </xdr:pic>
        <xdr:pic>
          <xdr:nvPicPr>
            <xdr:cNvPr id="465" name="Graphic 464" descr="Badge Tick1 with solid fill">
              <a:extLst>
                <a:ext uri="{FF2B5EF4-FFF2-40B4-BE49-F238E27FC236}">
                  <a16:creationId xmlns:a16="http://schemas.microsoft.com/office/drawing/2014/main" id="{9F174230-A5AA-48D4-5A32-6054A87F87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85937"/>
              <a:ext cx="402709" cy="396912"/>
            </a:xfrm>
            <a:prstGeom prst="rect">
              <a:avLst/>
            </a:prstGeom>
            <a:noFill/>
            <a:ln cap="flat">
              <a:noFill/>
            </a:ln>
          </xdr:spPr>
        </xdr:pic>
      </xdr:grpSp>
      <xdr:grpSp>
        <xdr:nvGrpSpPr>
          <xdr:cNvPr id="466" name="Group 465">
            <a:extLst>
              <a:ext uri="{FF2B5EF4-FFF2-40B4-BE49-F238E27FC236}">
                <a16:creationId xmlns:a16="http://schemas.microsoft.com/office/drawing/2014/main" id="{C8C3AB03-57DA-4D7D-B120-1FF22C7C3861}"/>
              </a:ext>
            </a:extLst>
          </xdr:cNvPr>
          <xdr:cNvGrpSpPr/>
        </xdr:nvGrpSpPr>
        <xdr:grpSpPr>
          <a:xfrm>
            <a:off x="4140885" y="12320343"/>
            <a:ext cx="7065867" cy="392149"/>
            <a:chOff x="4155683" y="4791400"/>
            <a:chExt cx="7031331" cy="401675"/>
          </a:xfrm>
        </xdr:grpSpPr>
        <xdr:pic>
          <xdr:nvPicPr>
            <xdr:cNvPr id="467" name="Graphic 466" descr="Badge Tick1 with solid fill">
              <a:extLst>
                <a:ext uri="{FF2B5EF4-FFF2-40B4-BE49-F238E27FC236}">
                  <a16:creationId xmlns:a16="http://schemas.microsoft.com/office/drawing/2014/main" id="{F45AFC18-0BDC-5EF8-543C-A3145ED6B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1400"/>
              <a:ext cx="402709" cy="400087"/>
            </a:xfrm>
            <a:prstGeom prst="rect">
              <a:avLst/>
            </a:prstGeom>
            <a:noFill/>
            <a:ln cap="flat">
              <a:noFill/>
            </a:ln>
          </xdr:spPr>
        </xdr:pic>
        <xdr:pic>
          <xdr:nvPicPr>
            <xdr:cNvPr id="473" name="Graphic 472" descr="Badge Tick1 with solid fill">
              <a:extLst>
                <a:ext uri="{FF2B5EF4-FFF2-40B4-BE49-F238E27FC236}">
                  <a16:creationId xmlns:a16="http://schemas.microsoft.com/office/drawing/2014/main" id="{42E652B9-6B5E-83BD-1A34-294C0A5A9C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1400"/>
              <a:ext cx="396359" cy="400087"/>
            </a:xfrm>
            <a:prstGeom prst="rect">
              <a:avLst/>
            </a:prstGeom>
            <a:noFill/>
            <a:ln cap="flat">
              <a:noFill/>
            </a:ln>
          </xdr:spPr>
        </xdr:pic>
        <xdr:pic>
          <xdr:nvPicPr>
            <xdr:cNvPr id="475" name="Graphic 474" descr="Badge Tick1 with solid fill">
              <a:extLst>
                <a:ext uri="{FF2B5EF4-FFF2-40B4-BE49-F238E27FC236}">
                  <a16:creationId xmlns:a16="http://schemas.microsoft.com/office/drawing/2014/main" id="{23D26022-D51D-5D75-5B91-76D983C9A54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1400"/>
              <a:ext cx="396359" cy="400087"/>
            </a:xfrm>
            <a:prstGeom prst="rect">
              <a:avLst/>
            </a:prstGeom>
            <a:noFill/>
            <a:ln cap="flat">
              <a:noFill/>
            </a:ln>
          </xdr:spPr>
        </xdr:pic>
        <xdr:pic>
          <xdr:nvPicPr>
            <xdr:cNvPr id="479" name="Graphic 478" descr="Badge Tick1 with solid fill">
              <a:extLst>
                <a:ext uri="{FF2B5EF4-FFF2-40B4-BE49-F238E27FC236}">
                  <a16:creationId xmlns:a16="http://schemas.microsoft.com/office/drawing/2014/main" id="{54284DF0-00DF-48D4-E2D7-9560985B026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6163"/>
              <a:ext cx="402709" cy="396912"/>
            </a:xfrm>
            <a:prstGeom prst="rect">
              <a:avLst/>
            </a:prstGeom>
            <a:noFill/>
            <a:ln cap="flat">
              <a:noFill/>
            </a:ln>
          </xdr:spPr>
        </xdr:pic>
        <xdr:pic>
          <xdr:nvPicPr>
            <xdr:cNvPr id="480" name="Graphic 479" descr="Badge Tick1 with solid fill">
              <a:extLst>
                <a:ext uri="{FF2B5EF4-FFF2-40B4-BE49-F238E27FC236}">
                  <a16:creationId xmlns:a16="http://schemas.microsoft.com/office/drawing/2014/main" id="{F14332FD-0A04-0E47-4B3B-737B2D8687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6163"/>
              <a:ext cx="402709" cy="396912"/>
            </a:xfrm>
            <a:prstGeom prst="rect">
              <a:avLst/>
            </a:prstGeom>
            <a:noFill/>
            <a:ln cap="flat">
              <a:noFill/>
            </a:ln>
          </xdr:spPr>
        </xdr:pic>
      </xdr:grpSp>
      <xdr:grpSp>
        <xdr:nvGrpSpPr>
          <xdr:cNvPr id="481" name="Group 480">
            <a:extLst>
              <a:ext uri="{FF2B5EF4-FFF2-40B4-BE49-F238E27FC236}">
                <a16:creationId xmlns:a16="http://schemas.microsoft.com/office/drawing/2014/main" id="{970A6C8B-2DCF-481A-9455-7D5787471725}"/>
              </a:ext>
            </a:extLst>
          </xdr:cNvPr>
          <xdr:cNvGrpSpPr/>
        </xdr:nvGrpSpPr>
        <xdr:grpSpPr>
          <a:xfrm>
            <a:off x="4139297" y="11806015"/>
            <a:ext cx="7075392" cy="411196"/>
            <a:chOff x="4155683" y="4795317"/>
            <a:chExt cx="7031331" cy="401671"/>
          </a:xfrm>
        </xdr:grpSpPr>
        <xdr:pic>
          <xdr:nvPicPr>
            <xdr:cNvPr id="482" name="Graphic 481" descr="Badge Tick1 with solid fill">
              <a:extLst>
                <a:ext uri="{FF2B5EF4-FFF2-40B4-BE49-F238E27FC236}">
                  <a16:creationId xmlns:a16="http://schemas.microsoft.com/office/drawing/2014/main" id="{3D801D98-C695-7798-AA73-B0DE9D37B2E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5317"/>
              <a:ext cx="402709" cy="400087"/>
            </a:xfrm>
            <a:prstGeom prst="rect">
              <a:avLst/>
            </a:prstGeom>
            <a:noFill/>
            <a:ln cap="flat">
              <a:noFill/>
            </a:ln>
          </xdr:spPr>
        </xdr:pic>
        <xdr:pic>
          <xdr:nvPicPr>
            <xdr:cNvPr id="485" name="Graphic 484" descr="Badge Tick1 with solid fill">
              <a:extLst>
                <a:ext uri="{FF2B5EF4-FFF2-40B4-BE49-F238E27FC236}">
                  <a16:creationId xmlns:a16="http://schemas.microsoft.com/office/drawing/2014/main" id="{1312E2FA-8003-E578-6C7E-059BD92B22B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5317"/>
              <a:ext cx="396359" cy="400087"/>
            </a:xfrm>
            <a:prstGeom prst="rect">
              <a:avLst/>
            </a:prstGeom>
            <a:noFill/>
            <a:ln cap="flat">
              <a:noFill/>
            </a:ln>
          </xdr:spPr>
        </xdr:pic>
        <xdr:pic>
          <xdr:nvPicPr>
            <xdr:cNvPr id="491" name="Graphic 490" descr="Badge Tick1 with solid fill">
              <a:extLst>
                <a:ext uri="{FF2B5EF4-FFF2-40B4-BE49-F238E27FC236}">
                  <a16:creationId xmlns:a16="http://schemas.microsoft.com/office/drawing/2014/main" id="{6142A67A-A21C-DAE9-5FD9-9A0DBD8F272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5317"/>
              <a:ext cx="396359" cy="400087"/>
            </a:xfrm>
            <a:prstGeom prst="rect">
              <a:avLst/>
            </a:prstGeom>
            <a:noFill/>
            <a:ln cap="flat">
              <a:noFill/>
            </a:ln>
          </xdr:spPr>
        </xdr:pic>
        <xdr:pic>
          <xdr:nvPicPr>
            <xdr:cNvPr id="496" name="Graphic 495" descr="Badge Tick1 with solid fill">
              <a:extLst>
                <a:ext uri="{FF2B5EF4-FFF2-40B4-BE49-F238E27FC236}">
                  <a16:creationId xmlns:a16="http://schemas.microsoft.com/office/drawing/2014/main" id="{B7A54586-7EF4-2BAD-B0AA-1C53F7D64D9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00076"/>
              <a:ext cx="402709" cy="396912"/>
            </a:xfrm>
            <a:prstGeom prst="rect">
              <a:avLst/>
            </a:prstGeom>
            <a:noFill/>
            <a:ln cap="flat">
              <a:noFill/>
            </a:ln>
          </xdr:spPr>
        </xdr:pic>
        <xdr:pic>
          <xdr:nvPicPr>
            <xdr:cNvPr id="497" name="Graphic 496" descr="Badge Tick1 with solid fill">
              <a:extLst>
                <a:ext uri="{FF2B5EF4-FFF2-40B4-BE49-F238E27FC236}">
                  <a16:creationId xmlns:a16="http://schemas.microsoft.com/office/drawing/2014/main" id="{3C22D488-67A5-40F8-7B5B-76AAF1A885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00076"/>
              <a:ext cx="402709" cy="396912"/>
            </a:xfrm>
            <a:prstGeom prst="rect">
              <a:avLst/>
            </a:prstGeom>
            <a:noFill/>
            <a:ln cap="flat">
              <a:noFill/>
            </a:ln>
          </xdr:spPr>
        </xdr:pic>
      </xdr:grpSp>
      <xdr:grpSp>
        <xdr:nvGrpSpPr>
          <xdr:cNvPr id="99" name="Group 98">
            <a:extLst>
              <a:ext uri="{FF2B5EF4-FFF2-40B4-BE49-F238E27FC236}">
                <a16:creationId xmlns:a16="http://schemas.microsoft.com/office/drawing/2014/main" id="{75885D22-913C-A39E-88CD-1B95DA50E220}"/>
              </a:ext>
            </a:extLst>
          </xdr:cNvPr>
          <xdr:cNvGrpSpPr/>
        </xdr:nvGrpSpPr>
        <xdr:grpSpPr>
          <a:xfrm>
            <a:off x="4139694" y="4258840"/>
            <a:ext cx="7081742" cy="3427449"/>
            <a:chOff x="4139694" y="4258840"/>
            <a:chExt cx="7081742" cy="3427449"/>
          </a:xfrm>
        </xdr:grpSpPr>
        <xdr:grpSp>
          <xdr:nvGrpSpPr>
            <xdr:cNvPr id="18" name="Group 17">
              <a:extLst>
                <a:ext uri="{FF2B5EF4-FFF2-40B4-BE49-F238E27FC236}">
                  <a16:creationId xmlns:a16="http://schemas.microsoft.com/office/drawing/2014/main" id="{F4CB39DF-2D0B-A8B1-2EEA-776F086CE525}"/>
                </a:ext>
              </a:extLst>
            </xdr:cNvPr>
            <xdr:cNvGrpSpPr/>
          </xdr:nvGrpSpPr>
          <xdr:grpSpPr>
            <a:xfrm>
              <a:off x="4147632" y="4258840"/>
              <a:ext cx="7065867" cy="401674"/>
              <a:chOff x="4155683" y="4875762"/>
              <a:chExt cx="7031331" cy="401674"/>
            </a:xfrm>
          </xdr:grpSpPr>
          <xdr:pic>
            <xdr:nvPicPr>
              <xdr:cNvPr id="20" name="Graphic 19" descr="Badge Tick1 with solid fill">
                <a:extLst>
                  <a:ext uri="{FF2B5EF4-FFF2-40B4-BE49-F238E27FC236}">
                    <a16:creationId xmlns:a16="http://schemas.microsoft.com/office/drawing/2014/main" id="{6BADB202-2CFC-4150-BF99-6C32F0EB2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 name="Graphic 1" descr="Badge Tick1 with solid fill">
                <a:extLst>
                  <a:ext uri="{FF2B5EF4-FFF2-40B4-BE49-F238E27FC236}">
                    <a16:creationId xmlns:a16="http://schemas.microsoft.com/office/drawing/2014/main" id="{593FB1A1-01FA-418E-B123-364F2EDA48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8" name="Graphic 7" descr="Badge Tick1 with solid fill">
                <a:extLst>
                  <a:ext uri="{FF2B5EF4-FFF2-40B4-BE49-F238E27FC236}">
                    <a16:creationId xmlns:a16="http://schemas.microsoft.com/office/drawing/2014/main" id="{03E8F2B2-469E-4582-A86A-F54F3D0FF4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9" name="Graphic 8" descr="Badge Tick1 with solid fill">
                <a:extLst>
                  <a:ext uri="{FF2B5EF4-FFF2-40B4-BE49-F238E27FC236}">
                    <a16:creationId xmlns:a16="http://schemas.microsoft.com/office/drawing/2014/main" id="{B1C77724-C163-4614-B22E-A56ADB5CF55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0" name="Graphic 9" descr="Badge Tick1 with solid fill">
                <a:extLst>
                  <a:ext uri="{FF2B5EF4-FFF2-40B4-BE49-F238E27FC236}">
                    <a16:creationId xmlns:a16="http://schemas.microsoft.com/office/drawing/2014/main" id="{DD13A83C-C637-4822-BFB3-BFFBEE53EF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9" name="Group 18">
              <a:extLst>
                <a:ext uri="{FF2B5EF4-FFF2-40B4-BE49-F238E27FC236}">
                  <a16:creationId xmlns:a16="http://schemas.microsoft.com/office/drawing/2014/main" id="{F0AA5FCD-718F-4A73-A598-48256AB62135}"/>
                </a:ext>
              </a:extLst>
            </xdr:cNvPr>
            <xdr:cNvGrpSpPr/>
          </xdr:nvGrpSpPr>
          <xdr:grpSpPr>
            <a:xfrm>
              <a:off x="4142869" y="4763665"/>
              <a:ext cx="7069042" cy="401674"/>
              <a:chOff x="4155683" y="4875762"/>
              <a:chExt cx="7031331" cy="401674"/>
            </a:xfrm>
          </xdr:grpSpPr>
          <xdr:pic>
            <xdr:nvPicPr>
              <xdr:cNvPr id="25" name="Graphic 24" descr="Badge Tick1 with solid fill">
                <a:extLst>
                  <a:ext uri="{FF2B5EF4-FFF2-40B4-BE49-F238E27FC236}">
                    <a16:creationId xmlns:a16="http://schemas.microsoft.com/office/drawing/2014/main" id="{B3E7E071-BDC3-E4F8-9A5B-46367355C42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29" name="Graphic 28" descr="Badge Tick1 with solid fill">
                <a:extLst>
                  <a:ext uri="{FF2B5EF4-FFF2-40B4-BE49-F238E27FC236}">
                    <a16:creationId xmlns:a16="http://schemas.microsoft.com/office/drawing/2014/main" id="{391E8A3F-96DF-7E6A-2F57-756E7CA87B9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30" name="Graphic 29" descr="Badge Tick1 with solid fill">
                <a:extLst>
                  <a:ext uri="{FF2B5EF4-FFF2-40B4-BE49-F238E27FC236}">
                    <a16:creationId xmlns:a16="http://schemas.microsoft.com/office/drawing/2014/main" id="{68B6ED5F-1F32-733C-7BFE-3B35DA61AB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33" name="Graphic 32" descr="Badge Tick1 with solid fill">
                <a:extLst>
                  <a:ext uri="{FF2B5EF4-FFF2-40B4-BE49-F238E27FC236}">
                    <a16:creationId xmlns:a16="http://schemas.microsoft.com/office/drawing/2014/main" id="{D9B100D1-157D-6206-8A02-9BDCB9E4C6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34" name="Graphic 33" descr="Badge Tick1 with solid fill">
                <a:extLst>
                  <a:ext uri="{FF2B5EF4-FFF2-40B4-BE49-F238E27FC236}">
                    <a16:creationId xmlns:a16="http://schemas.microsoft.com/office/drawing/2014/main" id="{3D6F0511-2B9A-1ABC-011B-E45EE0244DC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37" name="Group 36">
              <a:extLst>
                <a:ext uri="{FF2B5EF4-FFF2-40B4-BE49-F238E27FC236}">
                  <a16:creationId xmlns:a16="http://schemas.microsoft.com/office/drawing/2014/main" id="{B757E82A-5A43-451E-A7B3-A57EE3715455}"/>
                </a:ext>
              </a:extLst>
            </xdr:cNvPr>
            <xdr:cNvGrpSpPr/>
          </xdr:nvGrpSpPr>
          <xdr:grpSpPr>
            <a:xfrm>
              <a:off x="4160332" y="5284365"/>
              <a:ext cx="7046817" cy="392149"/>
              <a:chOff x="4155683" y="4875762"/>
              <a:chExt cx="7031331" cy="401674"/>
            </a:xfrm>
          </xdr:grpSpPr>
          <xdr:pic>
            <xdr:nvPicPr>
              <xdr:cNvPr id="38" name="Graphic 37" descr="Badge Tick1 with solid fill">
                <a:extLst>
                  <a:ext uri="{FF2B5EF4-FFF2-40B4-BE49-F238E27FC236}">
                    <a16:creationId xmlns:a16="http://schemas.microsoft.com/office/drawing/2014/main" id="{EDCBA869-1ECC-2772-3E5D-98C0EC45519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39" name="Graphic 38" descr="Badge Tick1 with solid fill">
                <a:extLst>
                  <a:ext uri="{FF2B5EF4-FFF2-40B4-BE49-F238E27FC236}">
                    <a16:creationId xmlns:a16="http://schemas.microsoft.com/office/drawing/2014/main" id="{2B677599-B828-3A13-A61F-44CE57DA181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0" name="Graphic 39" descr="Badge Tick1 with solid fill">
                <a:extLst>
                  <a:ext uri="{FF2B5EF4-FFF2-40B4-BE49-F238E27FC236}">
                    <a16:creationId xmlns:a16="http://schemas.microsoft.com/office/drawing/2014/main" id="{14E31BEB-B930-5A1E-DBD1-02283A85ABA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1" name="Graphic 40" descr="Badge Tick1 with solid fill">
                <a:extLst>
                  <a:ext uri="{FF2B5EF4-FFF2-40B4-BE49-F238E27FC236}">
                    <a16:creationId xmlns:a16="http://schemas.microsoft.com/office/drawing/2014/main" id="{A3D121D3-0017-D52A-98F5-2DEA67568BC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2" name="Graphic 41" descr="Badge Tick1 with solid fill">
                <a:extLst>
                  <a:ext uri="{FF2B5EF4-FFF2-40B4-BE49-F238E27FC236}">
                    <a16:creationId xmlns:a16="http://schemas.microsoft.com/office/drawing/2014/main" id="{64404E7A-F757-4048-A840-44ADB36372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3" name="Group 42">
              <a:extLst>
                <a:ext uri="{FF2B5EF4-FFF2-40B4-BE49-F238E27FC236}">
                  <a16:creationId xmlns:a16="http://schemas.microsoft.com/office/drawing/2014/main" id="{3949B248-AF94-46BE-9C5A-E003C5685875}"/>
                </a:ext>
              </a:extLst>
            </xdr:cNvPr>
            <xdr:cNvGrpSpPr/>
          </xdr:nvGrpSpPr>
          <xdr:grpSpPr>
            <a:xfrm>
              <a:off x="4147632" y="5782840"/>
              <a:ext cx="7065867" cy="398499"/>
              <a:chOff x="4155683" y="4875762"/>
              <a:chExt cx="7031331" cy="401674"/>
            </a:xfrm>
          </xdr:grpSpPr>
          <xdr:pic>
            <xdr:nvPicPr>
              <xdr:cNvPr id="44" name="Graphic 43" descr="Badge Tick1 with solid fill">
                <a:extLst>
                  <a:ext uri="{FF2B5EF4-FFF2-40B4-BE49-F238E27FC236}">
                    <a16:creationId xmlns:a16="http://schemas.microsoft.com/office/drawing/2014/main" id="{952D3908-1483-EB6E-4226-DA383D405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45" name="Graphic 44" descr="Badge Tick1 with solid fill">
                <a:extLst>
                  <a:ext uri="{FF2B5EF4-FFF2-40B4-BE49-F238E27FC236}">
                    <a16:creationId xmlns:a16="http://schemas.microsoft.com/office/drawing/2014/main" id="{CF8839FE-F2E9-4585-03EB-08223740F4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46" name="Graphic 45" descr="Badge Tick1 with solid fill">
                <a:extLst>
                  <a:ext uri="{FF2B5EF4-FFF2-40B4-BE49-F238E27FC236}">
                    <a16:creationId xmlns:a16="http://schemas.microsoft.com/office/drawing/2014/main" id="{F2599876-291A-8066-4EAF-6AE170994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47" name="Graphic 46" descr="Badge Tick1 with solid fill">
                <a:extLst>
                  <a:ext uri="{FF2B5EF4-FFF2-40B4-BE49-F238E27FC236}">
                    <a16:creationId xmlns:a16="http://schemas.microsoft.com/office/drawing/2014/main" id="{79C6D90E-B539-1281-0D46-8FD0B9C850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48" name="Graphic 47" descr="Badge Tick1 with solid fill">
                <a:extLst>
                  <a:ext uri="{FF2B5EF4-FFF2-40B4-BE49-F238E27FC236}">
                    <a16:creationId xmlns:a16="http://schemas.microsoft.com/office/drawing/2014/main" id="{ABD8CB42-8D1E-6A0B-80D3-859553E1D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49" name="Group 48">
              <a:extLst>
                <a:ext uri="{FF2B5EF4-FFF2-40B4-BE49-F238E27FC236}">
                  <a16:creationId xmlns:a16="http://schemas.microsoft.com/office/drawing/2014/main" id="{A62BBECE-2F69-41F4-B451-5A26120DD907}"/>
                </a:ext>
              </a:extLst>
            </xdr:cNvPr>
            <xdr:cNvGrpSpPr/>
          </xdr:nvGrpSpPr>
          <xdr:grpSpPr>
            <a:xfrm>
              <a:off x="4142869" y="6268615"/>
              <a:ext cx="7069042" cy="404849"/>
              <a:chOff x="4155683" y="4875762"/>
              <a:chExt cx="7031331" cy="401674"/>
            </a:xfrm>
          </xdr:grpSpPr>
          <xdr:pic>
            <xdr:nvPicPr>
              <xdr:cNvPr id="50" name="Graphic 49" descr="Badge Tick1 with solid fill">
                <a:extLst>
                  <a:ext uri="{FF2B5EF4-FFF2-40B4-BE49-F238E27FC236}">
                    <a16:creationId xmlns:a16="http://schemas.microsoft.com/office/drawing/2014/main" id="{021FB4D7-F0F7-1919-7CE9-ECD371F0F9F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 name="Graphic 50" descr="Badge Tick1 with solid fill">
                <a:extLst>
                  <a:ext uri="{FF2B5EF4-FFF2-40B4-BE49-F238E27FC236}">
                    <a16:creationId xmlns:a16="http://schemas.microsoft.com/office/drawing/2014/main" id="{8B706115-33EC-7030-BA29-DC3D1B90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 name="Graphic 51" descr="Badge Tick1 with solid fill">
                <a:extLst>
                  <a:ext uri="{FF2B5EF4-FFF2-40B4-BE49-F238E27FC236}">
                    <a16:creationId xmlns:a16="http://schemas.microsoft.com/office/drawing/2014/main" id="{501BF953-4C68-ADEF-25B9-0A0107DC6B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3" name="Graphic 52" descr="Badge Tick1 with solid fill">
                <a:extLst>
                  <a:ext uri="{FF2B5EF4-FFF2-40B4-BE49-F238E27FC236}">
                    <a16:creationId xmlns:a16="http://schemas.microsoft.com/office/drawing/2014/main" id="{BB8561A7-9DD4-8CEA-5FCB-59AB80F32B9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4" name="Graphic 53" descr="Badge Tick1 with solid fill">
                <a:extLst>
                  <a:ext uri="{FF2B5EF4-FFF2-40B4-BE49-F238E27FC236}">
                    <a16:creationId xmlns:a16="http://schemas.microsoft.com/office/drawing/2014/main" id="{E9E05FD0-C953-7DAE-1F7D-C2ADF2302F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 name="Group 54">
              <a:extLst>
                <a:ext uri="{FF2B5EF4-FFF2-40B4-BE49-F238E27FC236}">
                  <a16:creationId xmlns:a16="http://schemas.microsoft.com/office/drawing/2014/main" id="{9D5F6652-71AF-4890-A7D9-B2205243EB39}"/>
                </a:ext>
              </a:extLst>
            </xdr:cNvPr>
            <xdr:cNvGrpSpPr/>
          </xdr:nvGrpSpPr>
          <xdr:grpSpPr>
            <a:xfrm>
              <a:off x="4139694" y="6740763"/>
              <a:ext cx="7081742" cy="401674"/>
              <a:chOff x="4155683" y="4820860"/>
              <a:chExt cx="7031331" cy="401674"/>
            </a:xfrm>
          </xdr:grpSpPr>
          <xdr:pic>
            <xdr:nvPicPr>
              <xdr:cNvPr id="56" name="Graphic 55" descr="Badge Tick1 with solid fill">
                <a:extLst>
                  <a:ext uri="{FF2B5EF4-FFF2-40B4-BE49-F238E27FC236}">
                    <a16:creationId xmlns:a16="http://schemas.microsoft.com/office/drawing/2014/main" id="{723B0A9E-5C39-DD4B-5051-ACA0895045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860"/>
                <a:ext cx="402709" cy="400087"/>
              </a:xfrm>
              <a:prstGeom prst="rect">
                <a:avLst/>
              </a:prstGeom>
              <a:noFill/>
              <a:ln cap="flat">
                <a:noFill/>
              </a:ln>
            </xdr:spPr>
          </xdr:pic>
          <xdr:pic>
            <xdr:nvPicPr>
              <xdr:cNvPr id="57" name="Graphic 56" descr="Badge Tick1 with solid fill">
                <a:extLst>
                  <a:ext uri="{FF2B5EF4-FFF2-40B4-BE49-F238E27FC236}">
                    <a16:creationId xmlns:a16="http://schemas.microsoft.com/office/drawing/2014/main" id="{0F9A4B9C-D36A-3E06-A169-40903E759C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860"/>
                <a:ext cx="396359" cy="400087"/>
              </a:xfrm>
              <a:prstGeom prst="rect">
                <a:avLst/>
              </a:prstGeom>
              <a:noFill/>
              <a:ln cap="flat">
                <a:noFill/>
              </a:ln>
            </xdr:spPr>
          </xdr:pic>
          <xdr:pic>
            <xdr:nvPicPr>
              <xdr:cNvPr id="58" name="Graphic 57" descr="Badge Tick1 with solid fill">
                <a:extLst>
                  <a:ext uri="{FF2B5EF4-FFF2-40B4-BE49-F238E27FC236}">
                    <a16:creationId xmlns:a16="http://schemas.microsoft.com/office/drawing/2014/main" id="{35B6D9D3-C4DB-F059-2369-77D6E0DB4A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860"/>
                <a:ext cx="396359" cy="400087"/>
              </a:xfrm>
              <a:prstGeom prst="rect">
                <a:avLst/>
              </a:prstGeom>
              <a:noFill/>
              <a:ln cap="flat">
                <a:noFill/>
              </a:ln>
            </xdr:spPr>
          </xdr:pic>
          <xdr:pic>
            <xdr:nvPicPr>
              <xdr:cNvPr id="59" name="Graphic 58" descr="Badge Tick1 with solid fill">
                <a:extLst>
                  <a:ext uri="{FF2B5EF4-FFF2-40B4-BE49-F238E27FC236}">
                    <a16:creationId xmlns:a16="http://schemas.microsoft.com/office/drawing/2014/main" id="{87D1F4C9-F275-69DB-AF21-1EDA9C9E27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620"/>
                <a:ext cx="402709" cy="396912"/>
              </a:xfrm>
              <a:prstGeom prst="rect">
                <a:avLst/>
              </a:prstGeom>
              <a:noFill/>
              <a:ln cap="flat">
                <a:noFill/>
              </a:ln>
            </xdr:spPr>
          </xdr:pic>
          <xdr:pic>
            <xdr:nvPicPr>
              <xdr:cNvPr id="60" name="Graphic 59" descr="Badge Tick1 with solid fill">
                <a:extLst>
                  <a:ext uri="{FF2B5EF4-FFF2-40B4-BE49-F238E27FC236}">
                    <a16:creationId xmlns:a16="http://schemas.microsoft.com/office/drawing/2014/main" id="{C0900882-DFC5-0890-4C46-E83BB086E4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622"/>
                <a:ext cx="402709" cy="396912"/>
              </a:xfrm>
              <a:prstGeom prst="rect">
                <a:avLst/>
              </a:prstGeom>
              <a:noFill/>
              <a:ln cap="flat">
                <a:noFill/>
              </a:ln>
            </xdr:spPr>
          </xdr:pic>
        </xdr:grpSp>
        <xdr:grpSp>
          <xdr:nvGrpSpPr>
            <xdr:cNvPr id="499" name="Group 498">
              <a:extLst>
                <a:ext uri="{FF2B5EF4-FFF2-40B4-BE49-F238E27FC236}">
                  <a16:creationId xmlns:a16="http://schemas.microsoft.com/office/drawing/2014/main" id="{97659E66-2D54-4618-82F7-BDC1BBC50CB7}"/>
                </a:ext>
              </a:extLst>
            </xdr:cNvPr>
            <xdr:cNvGrpSpPr/>
          </xdr:nvGrpSpPr>
          <xdr:grpSpPr>
            <a:xfrm>
              <a:off x="4142869" y="7287790"/>
              <a:ext cx="7069042" cy="398499"/>
              <a:chOff x="4155683" y="4875762"/>
              <a:chExt cx="7031331" cy="401674"/>
            </a:xfrm>
          </xdr:grpSpPr>
          <xdr:pic>
            <xdr:nvPicPr>
              <xdr:cNvPr id="500" name="Graphic 499" descr="Badge Tick1 with solid fill">
                <a:extLst>
                  <a:ext uri="{FF2B5EF4-FFF2-40B4-BE49-F238E27FC236}">
                    <a16:creationId xmlns:a16="http://schemas.microsoft.com/office/drawing/2014/main" id="{59E47CCE-928D-A7FE-A78F-DE7058C012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03" name="Graphic 502" descr="Badge Tick1 with solid fill">
                <a:extLst>
                  <a:ext uri="{FF2B5EF4-FFF2-40B4-BE49-F238E27FC236}">
                    <a16:creationId xmlns:a16="http://schemas.microsoft.com/office/drawing/2014/main" id="{A7515D3F-818F-9520-86AF-5259DABE84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04" name="Graphic 503" descr="Badge Tick1 with solid fill">
                <a:extLst>
                  <a:ext uri="{FF2B5EF4-FFF2-40B4-BE49-F238E27FC236}">
                    <a16:creationId xmlns:a16="http://schemas.microsoft.com/office/drawing/2014/main" id="{203AB272-5C07-BFC2-7C05-6444ED2FE50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05" name="Graphic 504" descr="Badge Tick1 with solid fill">
                <a:extLst>
                  <a:ext uri="{FF2B5EF4-FFF2-40B4-BE49-F238E27FC236}">
                    <a16:creationId xmlns:a16="http://schemas.microsoft.com/office/drawing/2014/main" id="{EE887573-4F99-5AC2-000B-F53690F7C2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06" name="Graphic 505" descr="Badge Tick1 with solid fill">
                <a:extLst>
                  <a:ext uri="{FF2B5EF4-FFF2-40B4-BE49-F238E27FC236}">
                    <a16:creationId xmlns:a16="http://schemas.microsoft.com/office/drawing/2014/main" id="{044E540B-90EC-BB89-5B41-55E57DE8B4A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0" name="Group 99">
            <a:extLst>
              <a:ext uri="{FF2B5EF4-FFF2-40B4-BE49-F238E27FC236}">
                <a16:creationId xmlns:a16="http://schemas.microsoft.com/office/drawing/2014/main" id="{5006A085-8273-DD60-1C20-20857DB89570}"/>
              </a:ext>
            </a:extLst>
          </xdr:cNvPr>
          <xdr:cNvGrpSpPr/>
        </xdr:nvGrpSpPr>
        <xdr:grpSpPr>
          <a:xfrm>
            <a:off x="4127788" y="7786470"/>
            <a:ext cx="7075392" cy="2393940"/>
            <a:chOff x="4127788" y="7786470"/>
            <a:chExt cx="7075392" cy="2393940"/>
          </a:xfrm>
        </xdr:grpSpPr>
        <xdr:grpSp>
          <xdr:nvGrpSpPr>
            <xdr:cNvPr id="507" name="Group 506">
              <a:extLst>
                <a:ext uri="{FF2B5EF4-FFF2-40B4-BE49-F238E27FC236}">
                  <a16:creationId xmlns:a16="http://schemas.microsoft.com/office/drawing/2014/main" id="{D61D87FA-6E3B-4446-AF2A-6A0CF8177A80}"/>
                </a:ext>
              </a:extLst>
            </xdr:cNvPr>
            <xdr:cNvGrpSpPr/>
          </xdr:nvGrpSpPr>
          <xdr:grpSpPr>
            <a:xfrm>
              <a:off x="4132551" y="7786470"/>
              <a:ext cx="7059517" cy="398500"/>
              <a:chOff x="4155683" y="4792761"/>
              <a:chExt cx="7031331" cy="401675"/>
            </a:xfrm>
          </xdr:grpSpPr>
          <xdr:pic>
            <xdr:nvPicPr>
              <xdr:cNvPr id="508" name="Graphic 507" descr="Badge Tick1 with solid fill">
                <a:extLst>
                  <a:ext uri="{FF2B5EF4-FFF2-40B4-BE49-F238E27FC236}">
                    <a16:creationId xmlns:a16="http://schemas.microsoft.com/office/drawing/2014/main" id="{2F789354-A649-9584-0C91-69E45021A1A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792761"/>
                <a:ext cx="402709" cy="400087"/>
              </a:xfrm>
              <a:prstGeom prst="rect">
                <a:avLst/>
              </a:prstGeom>
              <a:noFill/>
              <a:ln cap="flat">
                <a:noFill/>
              </a:ln>
            </xdr:spPr>
          </xdr:pic>
          <xdr:pic>
            <xdr:nvPicPr>
              <xdr:cNvPr id="509" name="Graphic 508" descr="Badge Tick1 with solid fill">
                <a:extLst>
                  <a:ext uri="{FF2B5EF4-FFF2-40B4-BE49-F238E27FC236}">
                    <a16:creationId xmlns:a16="http://schemas.microsoft.com/office/drawing/2014/main" id="{83F2C81B-A573-CC44-F1A3-B7F87FC5B5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792761"/>
                <a:ext cx="396359" cy="400087"/>
              </a:xfrm>
              <a:prstGeom prst="rect">
                <a:avLst/>
              </a:prstGeom>
              <a:noFill/>
              <a:ln cap="flat">
                <a:noFill/>
              </a:ln>
            </xdr:spPr>
          </xdr:pic>
          <xdr:pic>
            <xdr:nvPicPr>
              <xdr:cNvPr id="510" name="Graphic 509" descr="Badge Tick1 with solid fill">
                <a:extLst>
                  <a:ext uri="{FF2B5EF4-FFF2-40B4-BE49-F238E27FC236}">
                    <a16:creationId xmlns:a16="http://schemas.microsoft.com/office/drawing/2014/main" id="{02DEC921-B20C-1B8D-0B17-9D07ACE505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792761"/>
                <a:ext cx="396359" cy="400087"/>
              </a:xfrm>
              <a:prstGeom prst="rect">
                <a:avLst/>
              </a:prstGeom>
              <a:noFill/>
              <a:ln cap="flat">
                <a:noFill/>
              </a:ln>
            </xdr:spPr>
          </xdr:pic>
          <xdr:pic>
            <xdr:nvPicPr>
              <xdr:cNvPr id="511" name="Graphic 510" descr="Badge Tick1 with solid fill">
                <a:extLst>
                  <a:ext uri="{FF2B5EF4-FFF2-40B4-BE49-F238E27FC236}">
                    <a16:creationId xmlns:a16="http://schemas.microsoft.com/office/drawing/2014/main" id="{0F5A3BC2-7467-2105-88C4-D5555784125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797524"/>
                <a:ext cx="402709" cy="396912"/>
              </a:xfrm>
              <a:prstGeom prst="rect">
                <a:avLst/>
              </a:prstGeom>
              <a:noFill/>
              <a:ln cap="flat">
                <a:noFill/>
              </a:ln>
            </xdr:spPr>
          </xdr:pic>
          <xdr:pic>
            <xdr:nvPicPr>
              <xdr:cNvPr id="64" name="Graphic 63" descr="Badge Tick1 with solid fill">
                <a:extLst>
                  <a:ext uri="{FF2B5EF4-FFF2-40B4-BE49-F238E27FC236}">
                    <a16:creationId xmlns:a16="http://schemas.microsoft.com/office/drawing/2014/main" id="{7A402061-765D-49D6-E993-3CF4F8F2F59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797524"/>
                <a:ext cx="402709" cy="396912"/>
              </a:xfrm>
              <a:prstGeom prst="rect">
                <a:avLst/>
              </a:prstGeom>
              <a:noFill/>
              <a:ln cap="flat">
                <a:noFill/>
              </a:ln>
            </xdr:spPr>
          </xdr:pic>
        </xdr:grpSp>
        <xdr:grpSp>
          <xdr:nvGrpSpPr>
            <xdr:cNvPr id="65" name="Group 64">
              <a:extLst>
                <a:ext uri="{FF2B5EF4-FFF2-40B4-BE49-F238E27FC236}">
                  <a16:creationId xmlns:a16="http://schemas.microsoft.com/office/drawing/2014/main" id="{3DEE9C0C-02DB-48C3-B9C1-3FF3ADD609F3}"/>
                </a:ext>
              </a:extLst>
            </xdr:cNvPr>
            <xdr:cNvGrpSpPr/>
          </xdr:nvGrpSpPr>
          <xdr:grpSpPr>
            <a:xfrm>
              <a:off x="4127788" y="8267938"/>
              <a:ext cx="7075392" cy="398499"/>
              <a:chOff x="4155683" y="4820422"/>
              <a:chExt cx="7031331" cy="401674"/>
            </a:xfrm>
          </xdr:grpSpPr>
          <xdr:pic>
            <xdr:nvPicPr>
              <xdr:cNvPr id="66" name="Graphic 65" descr="Badge Tick1 with solid fill">
                <a:extLst>
                  <a:ext uri="{FF2B5EF4-FFF2-40B4-BE49-F238E27FC236}">
                    <a16:creationId xmlns:a16="http://schemas.microsoft.com/office/drawing/2014/main" id="{97C4F3C0-E6D8-BC58-21C5-A5038A2258B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67" name="Graphic 66" descr="Badge Tick1 with solid fill">
                <a:extLst>
                  <a:ext uri="{FF2B5EF4-FFF2-40B4-BE49-F238E27FC236}">
                    <a16:creationId xmlns:a16="http://schemas.microsoft.com/office/drawing/2014/main" id="{7EEDE36D-04F0-F730-86CD-1671F23C93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68" name="Graphic 67" descr="Badge Tick1 with solid fill">
                <a:extLst>
                  <a:ext uri="{FF2B5EF4-FFF2-40B4-BE49-F238E27FC236}">
                    <a16:creationId xmlns:a16="http://schemas.microsoft.com/office/drawing/2014/main" id="{A5B993DB-D65D-E2E4-9244-3EC66CD5CE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69" name="Graphic 68" descr="Badge Tick1 with solid fill">
                <a:extLst>
                  <a:ext uri="{FF2B5EF4-FFF2-40B4-BE49-F238E27FC236}">
                    <a16:creationId xmlns:a16="http://schemas.microsoft.com/office/drawing/2014/main" id="{3D0E14D6-FDF8-F849-835B-C2DA49A1EDD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70" name="Graphic 69" descr="Badge Tick1 with solid fill">
                <a:extLst>
                  <a:ext uri="{FF2B5EF4-FFF2-40B4-BE49-F238E27FC236}">
                    <a16:creationId xmlns:a16="http://schemas.microsoft.com/office/drawing/2014/main" id="{685A29AF-B257-2E00-8111-D4B2EFD9CE3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nvGrpSpPr>
            <xdr:cNvPr id="71" name="Group 70">
              <a:extLst>
                <a:ext uri="{FF2B5EF4-FFF2-40B4-BE49-F238E27FC236}">
                  <a16:creationId xmlns:a16="http://schemas.microsoft.com/office/drawing/2014/main" id="{5007D507-7096-46FA-8289-130186479BE4}"/>
                </a:ext>
              </a:extLst>
            </xdr:cNvPr>
            <xdr:cNvGrpSpPr/>
          </xdr:nvGrpSpPr>
          <xdr:grpSpPr>
            <a:xfrm>
              <a:off x="4127788" y="8837190"/>
              <a:ext cx="7075392" cy="395324"/>
              <a:chOff x="4155683" y="4875762"/>
              <a:chExt cx="7031331" cy="401674"/>
            </a:xfrm>
          </xdr:grpSpPr>
          <xdr:pic>
            <xdr:nvPicPr>
              <xdr:cNvPr id="72" name="Graphic 71" descr="Badge Tick1 with solid fill">
                <a:extLst>
                  <a:ext uri="{FF2B5EF4-FFF2-40B4-BE49-F238E27FC236}">
                    <a16:creationId xmlns:a16="http://schemas.microsoft.com/office/drawing/2014/main" id="{ADF16CA2-B462-6EE0-C74A-2DCB5406ACF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74" name="Graphic 73" descr="Badge Tick1 with solid fill">
                <a:extLst>
                  <a:ext uri="{FF2B5EF4-FFF2-40B4-BE49-F238E27FC236}">
                    <a16:creationId xmlns:a16="http://schemas.microsoft.com/office/drawing/2014/main" id="{42A403C8-5CFC-896B-C233-E0C7EA0A1D4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76" name="Graphic 75" descr="Badge Tick1 with solid fill">
                <a:extLst>
                  <a:ext uri="{FF2B5EF4-FFF2-40B4-BE49-F238E27FC236}">
                    <a16:creationId xmlns:a16="http://schemas.microsoft.com/office/drawing/2014/main" id="{723EADF3-45FC-A78C-38C2-4487BDAD8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77" name="Graphic 76" descr="Badge Tick1 with solid fill">
                <a:extLst>
                  <a:ext uri="{FF2B5EF4-FFF2-40B4-BE49-F238E27FC236}">
                    <a16:creationId xmlns:a16="http://schemas.microsoft.com/office/drawing/2014/main" id="{DA82B440-17F8-0DDB-2970-CDAADF08CD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78" name="Graphic 77" descr="Badge Tick1 with solid fill">
                <a:extLst>
                  <a:ext uri="{FF2B5EF4-FFF2-40B4-BE49-F238E27FC236}">
                    <a16:creationId xmlns:a16="http://schemas.microsoft.com/office/drawing/2014/main" id="{7E1C9C52-4F44-9922-87D6-863B8A4ABF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79" name="Graphic 78">
              <a:extLst>
                <a:ext uri="{FF2B5EF4-FFF2-40B4-BE49-F238E27FC236}">
                  <a16:creationId xmlns:a16="http://schemas.microsoft.com/office/drawing/2014/main" id="{C21E208B-0C30-AD09-2DCF-77705924808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81" name="Graphic 80">
              <a:extLst>
                <a:ext uri="{FF2B5EF4-FFF2-40B4-BE49-F238E27FC236}">
                  <a16:creationId xmlns:a16="http://schemas.microsoft.com/office/drawing/2014/main" id="{F134DAF5-B539-46AE-8966-003E644ECE7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02585"/>
              <a:ext cx="7054850" cy="377825"/>
            </a:xfrm>
            <a:prstGeom prst="rect">
              <a:avLst/>
            </a:prstGeom>
          </xdr:spPr>
        </xdr:pic>
      </xdr:grpSp>
      <xdr:pic>
        <xdr:nvPicPr>
          <xdr:cNvPr id="84" name="Graphic 83">
            <a:extLst>
              <a:ext uri="{FF2B5EF4-FFF2-40B4-BE49-F238E27FC236}">
                <a16:creationId xmlns:a16="http://schemas.microsoft.com/office/drawing/2014/main" id="{C42F08EB-D5A5-4622-AD08-6FA85B11AF5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302184"/>
            <a:ext cx="7054850" cy="381000"/>
          </a:xfrm>
          <a:prstGeom prst="rect">
            <a:avLst/>
          </a:prstGeom>
        </xdr:spPr>
      </xdr:pic>
      <xdr:grpSp>
        <xdr:nvGrpSpPr>
          <xdr:cNvPr id="86" name="Group 85">
            <a:extLst>
              <a:ext uri="{FF2B5EF4-FFF2-40B4-BE49-F238E27FC236}">
                <a16:creationId xmlns:a16="http://schemas.microsoft.com/office/drawing/2014/main" id="{C0BEFA40-4A25-4126-B4CF-8EB49720E25C}"/>
              </a:ext>
            </a:extLst>
          </xdr:cNvPr>
          <xdr:cNvGrpSpPr/>
        </xdr:nvGrpSpPr>
        <xdr:grpSpPr>
          <a:xfrm>
            <a:off x="4147632" y="11296888"/>
            <a:ext cx="7065867" cy="398499"/>
            <a:chOff x="4155683" y="4820422"/>
            <a:chExt cx="7031331" cy="401674"/>
          </a:xfrm>
        </xdr:grpSpPr>
        <xdr:pic>
          <xdr:nvPicPr>
            <xdr:cNvPr id="89" name="Graphic 88" descr="Badge Tick1 with solid fill">
              <a:extLst>
                <a:ext uri="{FF2B5EF4-FFF2-40B4-BE49-F238E27FC236}">
                  <a16:creationId xmlns:a16="http://schemas.microsoft.com/office/drawing/2014/main" id="{D8BABD9A-F02C-8527-6CFE-C295EFBF98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20422"/>
              <a:ext cx="402709" cy="400087"/>
            </a:xfrm>
            <a:prstGeom prst="rect">
              <a:avLst/>
            </a:prstGeom>
            <a:noFill/>
            <a:ln cap="flat">
              <a:noFill/>
            </a:ln>
          </xdr:spPr>
        </xdr:pic>
        <xdr:pic>
          <xdr:nvPicPr>
            <xdr:cNvPr id="95" name="Graphic 94" descr="Badge Tick1 with solid fill">
              <a:extLst>
                <a:ext uri="{FF2B5EF4-FFF2-40B4-BE49-F238E27FC236}">
                  <a16:creationId xmlns:a16="http://schemas.microsoft.com/office/drawing/2014/main" id="{A7AF66A2-BC24-3066-9B85-B94983911A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20422"/>
              <a:ext cx="396359" cy="400087"/>
            </a:xfrm>
            <a:prstGeom prst="rect">
              <a:avLst/>
            </a:prstGeom>
            <a:noFill/>
            <a:ln cap="flat">
              <a:noFill/>
            </a:ln>
          </xdr:spPr>
        </xdr:pic>
        <xdr:pic>
          <xdr:nvPicPr>
            <xdr:cNvPr id="96" name="Graphic 95" descr="Badge Tick1 with solid fill">
              <a:extLst>
                <a:ext uri="{FF2B5EF4-FFF2-40B4-BE49-F238E27FC236}">
                  <a16:creationId xmlns:a16="http://schemas.microsoft.com/office/drawing/2014/main" id="{B62453A4-35F1-FBD3-61E4-BD68A8F454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20422"/>
              <a:ext cx="396359" cy="400087"/>
            </a:xfrm>
            <a:prstGeom prst="rect">
              <a:avLst/>
            </a:prstGeom>
            <a:noFill/>
            <a:ln cap="flat">
              <a:noFill/>
            </a:ln>
          </xdr:spPr>
        </xdr:pic>
        <xdr:pic>
          <xdr:nvPicPr>
            <xdr:cNvPr id="97" name="Graphic 96" descr="Badge Tick1 with solid fill">
              <a:extLst>
                <a:ext uri="{FF2B5EF4-FFF2-40B4-BE49-F238E27FC236}">
                  <a16:creationId xmlns:a16="http://schemas.microsoft.com/office/drawing/2014/main" id="{30462E95-D136-945F-1293-F2DB642FD4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25184"/>
              <a:ext cx="402709" cy="396912"/>
            </a:xfrm>
            <a:prstGeom prst="rect">
              <a:avLst/>
            </a:prstGeom>
            <a:noFill/>
            <a:ln cap="flat">
              <a:noFill/>
            </a:ln>
          </xdr:spPr>
        </xdr:pic>
        <xdr:pic>
          <xdr:nvPicPr>
            <xdr:cNvPr id="98" name="Graphic 97" descr="Badge Tick1 with solid fill">
              <a:extLst>
                <a:ext uri="{FF2B5EF4-FFF2-40B4-BE49-F238E27FC236}">
                  <a16:creationId xmlns:a16="http://schemas.microsoft.com/office/drawing/2014/main" id="{2986DA4A-8CC8-CC66-0E57-2D1481D35C2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25184"/>
              <a:ext cx="402709" cy="396912"/>
            </a:xfrm>
            <a:prstGeom prst="rect">
              <a:avLst/>
            </a:prstGeom>
            <a:noFill/>
            <a:ln cap="flat">
              <a:noFill/>
            </a:ln>
          </xdr:spPr>
        </xdr:pic>
      </xdr:grpSp>
    </xdr:grpSp>
    <xdr:clientData/>
  </xdr:twoCellAnchor>
  <xdr:twoCellAnchor>
    <xdr:from>
      <xdr:col>2</xdr:col>
      <xdr:colOff>732125</xdr:colOff>
      <xdr:row>15</xdr:row>
      <xdr:rowOff>49697</xdr:rowOff>
    </xdr:from>
    <xdr:to>
      <xdr:col>6</xdr:col>
      <xdr:colOff>1094773</xdr:colOff>
      <xdr:row>32</xdr:row>
      <xdr:rowOff>465885</xdr:rowOff>
    </xdr:to>
    <xdr:grpSp>
      <xdr:nvGrpSpPr>
        <xdr:cNvPr id="102" name="Group 101">
          <a:extLst>
            <a:ext uri="{FF2B5EF4-FFF2-40B4-BE49-F238E27FC236}">
              <a16:creationId xmlns:a16="http://schemas.microsoft.com/office/drawing/2014/main" id="{F8AF894A-E90E-413D-A2C0-30F429349FE5}"/>
            </a:ext>
          </a:extLst>
        </xdr:cNvPr>
        <xdr:cNvGrpSpPr/>
      </xdr:nvGrpSpPr>
      <xdr:grpSpPr>
        <a:xfrm>
          <a:off x="4311850" y="4717994"/>
          <a:ext cx="6768472" cy="8779347"/>
          <a:chOff x="4127788" y="4258840"/>
          <a:chExt cx="7093648" cy="9075774"/>
        </a:xfrm>
      </xdr:grpSpPr>
      <xdr:grpSp>
        <xdr:nvGrpSpPr>
          <xdr:cNvPr id="103" name="Group 102">
            <a:extLst>
              <a:ext uri="{FF2B5EF4-FFF2-40B4-BE49-F238E27FC236}">
                <a16:creationId xmlns:a16="http://schemas.microsoft.com/office/drawing/2014/main" id="{8C15609A-5067-1380-D92E-F9823EEA1232}"/>
              </a:ext>
            </a:extLst>
          </xdr:cNvPr>
          <xdr:cNvGrpSpPr/>
        </xdr:nvGrpSpPr>
        <xdr:grpSpPr>
          <a:xfrm>
            <a:off x="4142472" y="12932940"/>
            <a:ext cx="7062692" cy="398499"/>
            <a:chOff x="4155683" y="4875762"/>
            <a:chExt cx="7031331" cy="401674"/>
          </a:xfrm>
        </xdr:grpSpPr>
        <xdr:pic>
          <xdr:nvPicPr>
            <xdr:cNvPr id="582" name="Graphic 581" descr="Badge Tick1 with solid fill">
              <a:extLst>
                <a:ext uri="{FF2B5EF4-FFF2-40B4-BE49-F238E27FC236}">
                  <a16:creationId xmlns:a16="http://schemas.microsoft.com/office/drawing/2014/main" id="{A3791AB5-4017-9EA0-3106-885222D3AF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83" name="Graphic 582" descr="Badge Tick1 with solid fill">
              <a:extLst>
                <a:ext uri="{FF2B5EF4-FFF2-40B4-BE49-F238E27FC236}">
                  <a16:creationId xmlns:a16="http://schemas.microsoft.com/office/drawing/2014/main" id="{60D1ADE8-94C0-1E1B-024B-14461277520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85" name="Graphic 584" descr="Badge Tick1 with solid fill">
              <a:extLst>
                <a:ext uri="{FF2B5EF4-FFF2-40B4-BE49-F238E27FC236}">
                  <a16:creationId xmlns:a16="http://schemas.microsoft.com/office/drawing/2014/main" id="{07F19DFA-0A3A-7F6E-5F12-9CEB7C8D1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6" name="Graphic 585" descr="Badge Tick1 with solid fill">
              <a:extLst>
                <a:ext uri="{FF2B5EF4-FFF2-40B4-BE49-F238E27FC236}">
                  <a16:creationId xmlns:a16="http://schemas.microsoft.com/office/drawing/2014/main" id="{18EDBFEF-1EE3-C9B1-D215-0518B3865D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9" name="Graphic 588" descr="Badge Tick1 with solid fill">
              <a:extLst>
                <a:ext uri="{FF2B5EF4-FFF2-40B4-BE49-F238E27FC236}">
                  <a16:creationId xmlns:a16="http://schemas.microsoft.com/office/drawing/2014/main" id="{C3086786-6C95-6AC8-F6B2-507C3CAFE0E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4" name="Group 103">
            <a:extLst>
              <a:ext uri="{FF2B5EF4-FFF2-40B4-BE49-F238E27FC236}">
                <a16:creationId xmlns:a16="http://schemas.microsoft.com/office/drawing/2014/main" id="{A009A4BB-3151-95CB-95E7-6BF87F49D304}"/>
              </a:ext>
            </a:extLst>
          </xdr:cNvPr>
          <xdr:cNvGrpSpPr/>
        </xdr:nvGrpSpPr>
        <xdr:grpSpPr>
          <a:xfrm>
            <a:off x="4142869" y="10891415"/>
            <a:ext cx="7069042" cy="408024"/>
            <a:chOff x="4155683" y="4875762"/>
            <a:chExt cx="7031331" cy="401674"/>
          </a:xfrm>
        </xdr:grpSpPr>
        <xdr:pic>
          <xdr:nvPicPr>
            <xdr:cNvPr id="576" name="Graphic 575" descr="Badge Tick1 with solid fill">
              <a:extLst>
                <a:ext uri="{FF2B5EF4-FFF2-40B4-BE49-F238E27FC236}">
                  <a16:creationId xmlns:a16="http://schemas.microsoft.com/office/drawing/2014/main" id="{13ACCB10-116B-54E0-2FDD-C84D715077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78" name="Graphic 577" descr="Badge Tick1 with solid fill">
              <a:extLst>
                <a:ext uri="{FF2B5EF4-FFF2-40B4-BE49-F238E27FC236}">
                  <a16:creationId xmlns:a16="http://schemas.microsoft.com/office/drawing/2014/main" id="{78B455E8-4AD5-878C-CFD3-C14364B0ECE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79" name="Graphic 578" descr="Badge Tick1 with solid fill">
              <a:extLst>
                <a:ext uri="{FF2B5EF4-FFF2-40B4-BE49-F238E27FC236}">
                  <a16:creationId xmlns:a16="http://schemas.microsoft.com/office/drawing/2014/main" id="{B846B34E-C21A-5BDA-EF8F-A5405EC206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80" name="Graphic 579" descr="Badge Tick1 with solid fill">
              <a:extLst>
                <a:ext uri="{FF2B5EF4-FFF2-40B4-BE49-F238E27FC236}">
                  <a16:creationId xmlns:a16="http://schemas.microsoft.com/office/drawing/2014/main" id="{57699A4C-07A7-C486-4549-6176A368B6C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81" name="Graphic 580" descr="Badge Tick1 with solid fill">
              <a:extLst>
                <a:ext uri="{FF2B5EF4-FFF2-40B4-BE49-F238E27FC236}">
                  <a16:creationId xmlns:a16="http://schemas.microsoft.com/office/drawing/2014/main" id="{517FCE82-5ABD-6C9A-D1DB-944BE681F9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5" name="Group 104">
            <a:extLst>
              <a:ext uri="{FF2B5EF4-FFF2-40B4-BE49-F238E27FC236}">
                <a16:creationId xmlns:a16="http://schemas.microsoft.com/office/drawing/2014/main" id="{2757AA38-C6A4-A537-14F5-EEA8F71EA1B9}"/>
              </a:ext>
            </a:extLst>
          </xdr:cNvPr>
          <xdr:cNvGrpSpPr/>
        </xdr:nvGrpSpPr>
        <xdr:grpSpPr>
          <a:xfrm>
            <a:off x="4140885" y="12402715"/>
            <a:ext cx="7065867" cy="392149"/>
            <a:chOff x="4155683" y="4875762"/>
            <a:chExt cx="7031331" cy="401674"/>
          </a:xfrm>
        </xdr:grpSpPr>
        <xdr:pic>
          <xdr:nvPicPr>
            <xdr:cNvPr id="179" name="Graphic 178" descr="Badge Tick1 with solid fill">
              <a:extLst>
                <a:ext uri="{FF2B5EF4-FFF2-40B4-BE49-F238E27FC236}">
                  <a16:creationId xmlns:a16="http://schemas.microsoft.com/office/drawing/2014/main" id="{E2DB11BF-9E9C-5FF8-C4E6-45FF19FAB87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80" name="Graphic 179" descr="Badge Tick1 with solid fill">
              <a:extLst>
                <a:ext uri="{FF2B5EF4-FFF2-40B4-BE49-F238E27FC236}">
                  <a16:creationId xmlns:a16="http://schemas.microsoft.com/office/drawing/2014/main" id="{A8E901A3-23DD-37F4-D2F2-665302D091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81" name="Graphic 180" descr="Badge Tick1 with solid fill">
              <a:extLst>
                <a:ext uri="{FF2B5EF4-FFF2-40B4-BE49-F238E27FC236}">
                  <a16:creationId xmlns:a16="http://schemas.microsoft.com/office/drawing/2014/main" id="{7FD9B907-EBE5-1D9B-7491-DAF69191E25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82" name="Graphic 181" descr="Badge Tick1 with solid fill">
              <a:extLst>
                <a:ext uri="{FF2B5EF4-FFF2-40B4-BE49-F238E27FC236}">
                  <a16:creationId xmlns:a16="http://schemas.microsoft.com/office/drawing/2014/main" id="{5FA39215-AE46-B410-EAD6-EECC0248D1F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83" name="Graphic 182" descr="Badge Tick1 with solid fill">
              <a:extLst>
                <a:ext uri="{FF2B5EF4-FFF2-40B4-BE49-F238E27FC236}">
                  <a16:creationId xmlns:a16="http://schemas.microsoft.com/office/drawing/2014/main" id="{976F668B-6A3C-A8D2-F7C0-328780436DF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6" name="Group 105">
            <a:extLst>
              <a:ext uri="{FF2B5EF4-FFF2-40B4-BE49-F238E27FC236}">
                <a16:creationId xmlns:a16="http://schemas.microsoft.com/office/drawing/2014/main" id="{9AD0B77B-9663-09D9-DBA9-FE293BC6C57C}"/>
              </a:ext>
            </a:extLst>
          </xdr:cNvPr>
          <xdr:cNvGrpSpPr/>
        </xdr:nvGrpSpPr>
        <xdr:grpSpPr>
          <a:xfrm>
            <a:off x="4139297" y="11888365"/>
            <a:ext cx="7075392" cy="411199"/>
            <a:chOff x="4155683" y="4875762"/>
            <a:chExt cx="7031331" cy="401674"/>
          </a:xfrm>
        </xdr:grpSpPr>
        <xdr:pic>
          <xdr:nvPicPr>
            <xdr:cNvPr id="174" name="Graphic 173" descr="Badge Tick1 with solid fill">
              <a:extLst>
                <a:ext uri="{FF2B5EF4-FFF2-40B4-BE49-F238E27FC236}">
                  <a16:creationId xmlns:a16="http://schemas.microsoft.com/office/drawing/2014/main" id="{4F614CBE-666A-C8D2-4A08-47BD3E7DFA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5" name="Graphic 174" descr="Badge Tick1 with solid fill">
              <a:extLst>
                <a:ext uri="{FF2B5EF4-FFF2-40B4-BE49-F238E27FC236}">
                  <a16:creationId xmlns:a16="http://schemas.microsoft.com/office/drawing/2014/main" id="{0CF4532D-2B23-0B84-F4E4-CE33B01E2C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6" name="Graphic 175" descr="Badge Tick1 with solid fill">
              <a:extLst>
                <a:ext uri="{FF2B5EF4-FFF2-40B4-BE49-F238E27FC236}">
                  <a16:creationId xmlns:a16="http://schemas.microsoft.com/office/drawing/2014/main" id="{B5222607-0EDD-6964-9440-33C6E97D03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7" name="Graphic 176" descr="Badge Tick1 with solid fill">
              <a:extLst>
                <a:ext uri="{FF2B5EF4-FFF2-40B4-BE49-F238E27FC236}">
                  <a16:creationId xmlns:a16="http://schemas.microsoft.com/office/drawing/2014/main" id="{91C828A5-2AF3-DE9C-5959-29B79CEE25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8" name="Graphic 177" descr="Badge Tick1 with solid fill">
              <a:extLst>
                <a:ext uri="{FF2B5EF4-FFF2-40B4-BE49-F238E27FC236}">
                  <a16:creationId xmlns:a16="http://schemas.microsoft.com/office/drawing/2014/main" id="{C4949C26-AA08-9ADA-BC4A-049D2D019A8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07" name="Group 106">
            <a:extLst>
              <a:ext uri="{FF2B5EF4-FFF2-40B4-BE49-F238E27FC236}">
                <a16:creationId xmlns:a16="http://schemas.microsoft.com/office/drawing/2014/main" id="{E77B1424-A152-BE07-2A8A-7C2B19F115F8}"/>
              </a:ext>
            </a:extLst>
          </xdr:cNvPr>
          <xdr:cNvGrpSpPr/>
        </xdr:nvGrpSpPr>
        <xdr:grpSpPr>
          <a:xfrm>
            <a:off x="4139694" y="4255665"/>
            <a:ext cx="7081742" cy="3433799"/>
            <a:chOff x="4139694" y="4255665"/>
            <a:chExt cx="7081742" cy="3433799"/>
          </a:xfrm>
        </xdr:grpSpPr>
        <xdr:grpSp>
          <xdr:nvGrpSpPr>
            <xdr:cNvPr id="534" name="Group 533">
              <a:extLst>
                <a:ext uri="{FF2B5EF4-FFF2-40B4-BE49-F238E27FC236}">
                  <a16:creationId xmlns:a16="http://schemas.microsoft.com/office/drawing/2014/main" id="{FB3E21D4-2057-2C03-9951-E3D2FE8E8D95}"/>
                </a:ext>
              </a:extLst>
            </xdr:cNvPr>
            <xdr:cNvGrpSpPr/>
          </xdr:nvGrpSpPr>
          <xdr:grpSpPr>
            <a:xfrm>
              <a:off x="4147632" y="4258840"/>
              <a:ext cx="7065867" cy="401674"/>
              <a:chOff x="4155683" y="4875762"/>
              <a:chExt cx="7031331" cy="401674"/>
            </a:xfrm>
          </xdr:grpSpPr>
          <xdr:pic>
            <xdr:nvPicPr>
              <xdr:cNvPr id="169" name="Graphic 168" descr="Badge Tick1 with solid fill">
                <a:extLst>
                  <a:ext uri="{FF2B5EF4-FFF2-40B4-BE49-F238E27FC236}">
                    <a16:creationId xmlns:a16="http://schemas.microsoft.com/office/drawing/2014/main" id="{E4134184-EA18-E9D8-D224-44CFC307715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70" name="Graphic 169" descr="Badge Tick1 with solid fill">
                <a:extLst>
                  <a:ext uri="{FF2B5EF4-FFF2-40B4-BE49-F238E27FC236}">
                    <a16:creationId xmlns:a16="http://schemas.microsoft.com/office/drawing/2014/main" id="{8C6101CC-6DD7-0716-2089-C2CA54180E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71" name="Graphic 170" descr="Badge Tick1 with solid fill">
                <a:extLst>
                  <a:ext uri="{FF2B5EF4-FFF2-40B4-BE49-F238E27FC236}">
                    <a16:creationId xmlns:a16="http://schemas.microsoft.com/office/drawing/2014/main" id="{2F7FC37D-9C43-0E49-45BA-852226D02DF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72" name="Graphic 171" descr="Badge Tick1 with solid fill">
                <a:extLst>
                  <a:ext uri="{FF2B5EF4-FFF2-40B4-BE49-F238E27FC236}">
                    <a16:creationId xmlns:a16="http://schemas.microsoft.com/office/drawing/2014/main" id="{A026BBB7-B5DB-4E99-0C58-AE4CBD8F6A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73" name="Graphic 172" descr="Badge Tick1 with solid fill">
                <a:extLst>
                  <a:ext uri="{FF2B5EF4-FFF2-40B4-BE49-F238E27FC236}">
                    <a16:creationId xmlns:a16="http://schemas.microsoft.com/office/drawing/2014/main" id="{93C21C01-99D5-A130-8478-A7D7F5A63E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0" name="Group 539">
              <a:extLst>
                <a:ext uri="{FF2B5EF4-FFF2-40B4-BE49-F238E27FC236}">
                  <a16:creationId xmlns:a16="http://schemas.microsoft.com/office/drawing/2014/main" id="{0BA7443F-FCD4-4012-7EEA-E54C09D003DE}"/>
                </a:ext>
              </a:extLst>
            </xdr:cNvPr>
            <xdr:cNvGrpSpPr/>
          </xdr:nvGrpSpPr>
          <xdr:grpSpPr>
            <a:xfrm>
              <a:off x="4142869" y="4763665"/>
              <a:ext cx="7069042" cy="401674"/>
              <a:chOff x="4155683" y="4875762"/>
              <a:chExt cx="7031331" cy="401674"/>
            </a:xfrm>
          </xdr:grpSpPr>
          <xdr:pic>
            <xdr:nvPicPr>
              <xdr:cNvPr id="164" name="Graphic 163" descr="Badge Tick1 with solid fill">
                <a:extLst>
                  <a:ext uri="{FF2B5EF4-FFF2-40B4-BE49-F238E27FC236}">
                    <a16:creationId xmlns:a16="http://schemas.microsoft.com/office/drawing/2014/main" id="{7B48FC2E-F80B-AFD7-FD61-893B90F6C9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5" name="Graphic 164" descr="Badge Tick1 with solid fill">
                <a:extLst>
                  <a:ext uri="{FF2B5EF4-FFF2-40B4-BE49-F238E27FC236}">
                    <a16:creationId xmlns:a16="http://schemas.microsoft.com/office/drawing/2014/main" id="{CAE37843-D3DC-4C20-5657-A5B4466AB3D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6" name="Graphic 165" descr="Badge Tick1 with solid fill">
                <a:extLst>
                  <a:ext uri="{FF2B5EF4-FFF2-40B4-BE49-F238E27FC236}">
                    <a16:creationId xmlns:a16="http://schemas.microsoft.com/office/drawing/2014/main" id="{12CD8598-365C-C394-3548-AB5F1F6FAB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7" name="Graphic 166" descr="Badge Tick1 with solid fill">
                <a:extLst>
                  <a:ext uri="{FF2B5EF4-FFF2-40B4-BE49-F238E27FC236}">
                    <a16:creationId xmlns:a16="http://schemas.microsoft.com/office/drawing/2014/main" id="{10402F4F-817B-2FDB-8BAC-3566C85409F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8" name="Graphic 167" descr="Badge Tick1 with solid fill">
                <a:extLst>
                  <a:ext uri="{FF2B5EF4-FFF2-40B4-BE49-F238E27FC236}">
                    <a16:creationId xmlns:a16="http://schemas.microsoft.com/office/drawing/2014/main" id="{7F4CDD6B-E0E4-7CE0-748B-28974B5C2F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46" name="Group 545">
              <a:extLst>
                <a:ext uri="{FF2B5EF4-FFF2-40B4-BE49-F238E27FC236}">
                  <a16:creationId xmlns:a16="http://schemas.microsoft.com/office/drawing/2014/main" id="{A0BE179A-555D-CA05-D440-9F6251EDA4EF}"/>
                </a:ext>
              </a:extLst>
            </xdr:cNvPr>
            <xdr:cNvGrpSpPr/>
          </xdr:nvGrpSpPr>
          <xdr:grpSpPr>
            <a:xfrm>
              <a:off x="4160332" y="5284365"/>
              <a:ext cx="7046817" cy="392149"/>
              <a:chOff x="4155683" y="4875762"/>
              <a:chExt cx="7031331" cy="401674"/>
            </a:xfrm>
          </xdr:grpSpPr>
          <xdr:pic>
            <xdr:nvPicPr>
              <xdr:cNvPr id="159" name="Graphic 158" descr="Badge Tick1 with solid fill">
                <a:extLst>
                  <a:ext uri="{FF2B5EF4-FFF2-40B4-BE49-F238E27FC236}">
                    <a16:creationId xmlns:a16="http://schemas.microsoft.com/office/drawing/2014/main" id="{FE49BA8C-6A7B-ADEE-0B3D-A9CB1DE13E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60" name="Graphic 159" descr="Badge Tick1 with solid fill">
                <a:extLst>
                  <a:ext uri="{FF2B5EF4-FFF2-40B4-BE49-F238E27FC236}">
                    <a16:creationId xmlns:a16="http://schemas.microsoft.com/office/drawing/2014/main" id="{AF299037-5BB2-0958-EEC6-CCB8DBDA44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61" name="Graphic 160" descr="Badge Tick1 with solid fill">
                <a:extLst>
                  <a:ext uri="{FF2B5EF4-FFF2-40B4-BE49-F238E27FC236}">
                    <a16:creationId xmlns:a16="http://schemas.microsoft.com/office/drawing/2014/main" id="{726F0FF8-CCB2-48C4-DCB7-C62C1CE1AB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62" name="Graphic 161" descr="Badge Tick1 with solid fill">
                <a:extLst>
                  <a:ext uri="{FF2B5EF4-FFF2-40B4-BE49-F238E27FC236}">
                    <a16:creationId xmlns:a16="http://schemas.microsoft.com/office/drawing/2014/main" id="{7FC39FDE-C324-501B-B0DC-5753C80DD7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63" name="Graphic 162" descr="Badge Tick1 with solid fill">
                <a:extLst>
                  <a:ext uri="{FF2B5EF4-FFF2-40B4-BE49-F238E27FC236}">
                    <a16:creationId xmlns:a16="http://schemas.microsoft.com/office/drawing/2014/main" id="{D99D3D7B-651E-6DB5-26A9-06456CD461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2" name="Group 551">
              <a:extLst>
                <a:ext uri="{FF2B5EF4-FFF2-40B4-BE49-F238E27FC236}">
                  <a16:creationId xmlns:a16="http://schemas.microsoft.com/office/drawing/2014/main" id="{BF935764-3556-C69C-8EE1-01F0FDECE4A8}"/>
                </a:ext>
              </a:extLst>
            </xdr:cNvPr>
            <xdr:cNvGrpSpPr/>
          </xdr:nvGrpSpPr>
          <xdr:grpSpPr>
            <a:xfrm>
              <a:off x="4147632" y="5782840"/>
              <a:ext cx="7065867" cy="398499"/>
              <a:chOff x="4155683" y="4875762"/>
              <a:chExt cx="7031331" cy="401674"/>
            </a:xfrm>
          </xdr:grpSpPr>
          <xdr:pic>
            <xdr:nvPicPr>
              <xdr:cNvPr id="154" name="Graphic 153" descr="Badge Tick1 with solid fill">
                <a:extLst>
                  <a:ext uri="{FF2B5EF4-FFF2-40B4-BE49-F238E27FC236}">
                    <a16:creationId xmlns:a16="http://schemas.microsoft.com/office/drawing/2014/main" id="{170A9A5D-57B5-B4DD-CB5D-2398E8702A5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5" name="Graphic 154" descr="Badge Tick1 with solid fill">
                <a:extLst>
                  <a:ext uri="{FF2B5EF4-FFF2-40B4-BE49-F238E27FC236}">
                    <a16:creationId xmlns:a16="http://schemas.microsoft.com/office/drawing/2014/main" id="{7643B40B-FABF-2948-336B-2407F665EB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6" name="Graphic 155" descr="Badge Tick1 with solid fill">
                <a:extLst>
                  <a:ext uri="{FF2B5EF4-FFF2-40B4-BE49-F238E27FC236}">
                    <a16:creationId xmlns:a16="http://schemas.microsoft.com/office/drawing/2014/main" id="{F3BABEA2-9DFA-890A-A67D-79686C3F69D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7" name="Graphic 156" descr="Badge Tick1 with solid fill">
                <a:extLst>
                  <a:ext uri="{FF2B5EF4-FFF2-40B4-BE49-F238E27FC236}">
                    <a16:creationId xmlns:a16="http://schemas.microsoft.com/office/drawing/2014/main" id="{F85ED413-3D89-8AB0-50A4-33323D7D3E4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8" name="Graphic 157" descr="Badge Tick1 with solid fill">
                <a:extLst>
                  <a:ext uri="{FF2B5EF4-FFF2-40B4-BE49-F238E27FC236}">
                    <a16:creationId xmlns:a16="http://schemas.microsoft.com/office/drawing/2014/main" id="{A1DFFF74-E551-EB0A-1105-BA2725DF63B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58" name="Group 557">
              <a:extLst>
                <a:ext uri="{FF2B5EF4-FFF2-40B4-BE49-F238E27FC236}">
                  <a16:creationId xmlns:a16="http://schemas.microsoft.com/office/drawing/2014/main" id="{6C53295E-C968-27E2-0012-2E25AB162E77}"/>
                </a:ext>
              </a:extLst>
            </xdr:cNvPr>
            <xdr:cNvGrpSpPr/>
          </xdr:nvGrpSpPr>
          <xdr:grpSpPr>
            <a:xfrm>
              <a:off x="4142869" y="6268615"/>
              <a:ext cx="7069042" cy="404849"/>
              <a:chOff x="4155683" y="4875762"/>
              <a:chExt cx="7031331" cy="401674"/>
            </a:xfrm>
          </xdr:grpSpPr>
          <xdr:pic>
            <xdr:nvPicPr>
              <xdr:cNvPr id="149" name="Graphic 148" descr="Badge Tick1 with solid fill">
                <a:extLst>
                  <a:ext uri="{FF2B5EF4-FFF2-40B4-BE49-F238E27FC236}">
                    <a16:creationId xmlns:a16="http://schemas.microsoft.com/office/drawing/2014/main" id="{9581EC20-DFFF-A276-46AC-1ADD932123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50" name="Graphic 149" descr="Badge Tick1 with solid fill">
                <a:extLst>
                  <a:ext uri="{FF2B5EF4-FFF2-40B4-BE49-F238E27FC236}">
                    <a16:creationId xmlns:a16="http://schemas.microsoft.com/office/drawing/2014/main" id="{3617CB65-951F-F021-BF9C-2EA3C2F11F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51" name="Graphic 150" descr="Badge Tick1 with solid fill">
                <a:extLst>
                  <a:ext uri="{FF2B5EF4-FFF2-40B4-BE49-F238E27FC236}">
                    <a16:creationId xmlns:a16="http://schemas.microsoft.com/office/drawing/2014/main" id="{339BAF1D-C1FB-F1E0-A38B-648C59F3D2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52" name="Graphic 151" descr="Badge Tick1 with solid fill">
                <a:extLst>
                  <a:ext uri="{FF2B5EF4-FFF2-40B4-BE49-F238E27FC236}">
                    <a16:creationId xmlns:a16="http://schemas.microsoft.com/office/drawing/2014/main" id="{E20B80C4-86B1-F994-C438-8D322EB211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53" name="Graphic 152" descr="Badge Tick1 with solid fill">
                <a:extLst>
                  <a:ext uri="{FF2B5EF4-FFF2-40B4-BE49-F238E27FC236}">
                    <a16:creationId xmlns:a16="http://schemas.microsoft.com/office/drawing/2014/main" id="{20430D7C-C678-3E2A-E0C0-BA4087FA67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0" name="Group 559">
              <a:extLst>
                <a:ext uri="{FF2B5EF4-FFF2-40B4-BE49-F238E27FC236}">
                  <a16:creationId xmlns:a16="http://schemas.microsoft.com/office/drawing/2014/main" id="{B2D2CA04-8F27-C0BF-1644-1814F20460D4}"/>
                </a:ext>
              </a:extLst>
            </xdr:cNvPr>
            <xdr:cNvGrpSpPr/>
          </xdr:nvGrpSpPr>
          <xdr:grpSpPr>
            <a:xfrm>
              <a:off x="4139694" y="6795665"/>
              <a:ext cx="7081742" cy="401674"/>
              <a:chOff x="4155683" y="4875762"/>
              <a:chExt cx="7031331" cy="401674"/>
            </a:xfrm>
          </xdr:grpSpPr>
          <xdr:pic>
            <xdr:nvPicPr>
              <xdr:cNvPr id="130" name="Graphic 129" descr="Badge Tick1 with solid fill">
                <a:extLst>
                  <a:ext uri="{FF2B5EF4-FFF2-40B4-BE49-F238E27FC236}">
                    <a16:creationId xmlns:a16="http://schemas.microsoft.com/office/drawing/2014/main" id="{73BFCA10-67A1-94C4-2511-F713E31E621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33" name="Graphic 132" descr="Badge Tick1 with solid fill">
                <a:extLst>
                  <a:ext uri="{FF2B5EF4-FFF2-40B4-BE49-F238E27FC236}">
                    <a16:creationId xmlns:a16="http://schemas.microsoft.com/office/drawing/2014/main" id="{03378F86-9F3C-B865-2353-4BBFB1D4E9D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38" name="Graphic 137" descr="Badge Tick1 with solid fill">
                <a:extLst>
                  <a:ext uri="{FF2B5EF4-FFF2-40B4-BE49-F238E27FC236}">
                    <a16:creationId xmlns:a16="http://schemas.microsoft.com/office/drawing/2014/main" id="{09C148AD-44B9-A78C-F47F-E9D982328F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43" name="Graphic 142" descr="Badge Tick1 with solid fill">
                <a:extLst>
                  <a:ext uri="{FF2B5EF4-FFF2-40B4-BE49-F238E27FC236}">
                    <a16:creationId xmlns:a16="http://schemas.microsoft.com/office/drawing/2014/main" id="{3B6D5C16-3D95-5712-4389-6A75F610894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48" name="Graphic 147" descr="Badge Tick1 with solid fill">
                <a:extLst>
                  <a:ext uri="{FF2B5EF4-FFF2-40B4-BE49-F238E27FC236}">
                    <a16:creationId xmlns:a16="http://schemas.microsoft.com/office/drawing/2014/main" id="{3B33EC29-D17D-5A55-FCB0-EC597A5E97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561" name="Group 560">
              <a:extLst>
                <a:ext uri="{FF2B5EF4-FFF2-40B4-BE49-F238E27FC236}">
                  <a16:creationId xmlns:a16="http://schemas.microsoft.com/office/drawing/2014/main" id="{67D046FB-942F-5797-BFE4-7F60F6DCCE20}"/>
                </a:ext>
              </a:extLst>
            </xdr:cNvPr>
            <xdr:cNvGrpSpPr/>
          </xdr:nvGrpSpPr>
          <xdr:grpSpPr>
            <a:xfrm>
              <a:off x="4142869" y="7287790"/>
              <a:ext cx="7069042" cy="398499"/>
              <a:chOff x="4155683" y="4875762"/>
              <a:chExt cx="7031331" cy="401674"/>
            </a:xfrm>
          </xdr:grpSpPr>
          <xdr:pic>
            <xdr:nvPicPr>
              <xdr:cNvPr id="562" name="Graphic 561" descr="Badge Tick1 with solid fill">
                <a:extLst>
                  <a:ext uri="{FF2B5EF4-FFF2-40B4-BE49-F238E27FC236}">
                    <a16:creationId xmlns:a16="http://schemas.microsoft.com/office/drawing/2014/main" id="{8A2A8070-0753-031C-586A-BD992A8B1F2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63" name="Graphic 562" descr="Badge Tick1 with solid fill">
                <a:extLst>
                  <a:ext uri="{FF2B5EF4-FFF2-40B4-BE49-F238E27FC236}">
                    <a16:creationId xmlns:a16="http://schemas.microsoft.com/office/drawing/2014/main" id="{D2F43E76-C7CB-55C4-F3A3-4ECBB83EE3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64" name="Graphic 563" descr="Badge Tick1 with solid fill">
                <a:extLst>
                  <a:ext uri="{FF2B5EF4-FFF2-40B4-BE49-F238E27FC236}">
                    <a16:creationId xmlns:a16="http://schemas.microsoft.com/office/drawing/2014/main" id="{5237E138-27EB-0359-914B-45F1225E2B2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65" name="Graphic 564" descr="Badge Tick1 with solid fill">
                <a:extLst>
                  <a:ext uri="{FF2B5EF4-FFF2-40B4-BE49-F238E27FC236}">
                    <a16:creationId xmlns:a16="http://schemas.microsoft.com/office/drawing/2014/main" id="{762132FC-1427-3CF1-D003-209D39D6F9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70" name="Graphic 569" descr="Badge Tick1 with solid fill">
                <a:extLst>
                  <a:ext uri="{FF2B5EF4-FFF2-40B4-BE49-F238E27FC236}">
                    <a16:creationId xmlns:a16="http://schemas.microsoft.com/office/drawing/2014/main" id="{0C9B467A-E7CA-B857-CE13-A701785FC3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grpSp>
        <xdr:nvGrpSpPr>
          <xdr:cNvPr id="108" name="Group 107">
            <a:extLst>
              <a:ext uri="{FF2B5EF4-FFF2-40B4-BE49-F238E27FC236}">
                <a16:creationId xmlns:a16="http://schemas.microsoft.com/office/drawing/2014/main" id="{7ABF0DC5-4B9B-D813-8F56-242AEF4B241E}"/>
              </a:ext>
            </a:extLst>
          </xdr:cNvPr>
          <xdr:cNvGrpSpPr/>
        </xdr:nvGrpSpPr>
        <xdr:grpSpPr>
          <a:xfrm>
            <a:off x="4127788" y="7871990"/>
            <a:ext cx="7075392" cy="2390775"/>
            <a:chOff x="4127788" y="7871990"/>
            <a:chExt cx="7075392" cy="2390775"/>
          </a:xfrm>
        </xdr:grpSpPr>
        <xdr:grpSp>
          <xdr:nvGrpSpPr>
            <xdr:cNvPr id="116" name="Group 115">
              <a:extLst>
                <a:ext uri="{FF2B5EF4-FFF2-40B4-BE49-F238E27FC236}">
                  <a16:creationId xmlns:a16="http://schemas.microsoft.com/office/drawing/2014/main" id="{BD797C7D-D8CD-38B9-4363-32AC4E7BC5E8}"/>
                </a:ext>
              </a:extLst>
            </xdr:cNvPr>
            <xdr:cNvGrpSpPr/>
          </xdr:nvGrpSpPr>
          <xdr:grpSpPr>
            <a:xfrm>
              <a:off x="4132551" y="7868815"/>
              <a:ext cx="7059517" cy="398499"/>
              <a:chOff x="4155683" y="4875762"/>
              <a:chExt cx="7031331" cy="401674"/>
            </a:xfrm>
          </xdr:grpSpPr>
          <xdr:pic>
            <xdr:nvPicPr>
              <xdr:cNvPr id="520" name="Graphic 519" descr="Badge Tick1 with solid fill">
                <a:extLst>
                  <a:ext uri="{FF2B5EF4-FFF2-40B4-BE49-F238E27FC236}">
                    <a16:creationId xmlns:a16="http://schemas.microsoft.com/office/drawing/2014/main" id="{D9624A0A-DC65-6BF6-460F-199FBCFEF0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21" name="Graphic 520" descr="Badge Tick1 with solid fill">
                <a:extLst>
                  <a:ext uri="{FF2B5EF4-FFF2-40B4-BE49-F238E27FC236}">
                    <a16:creationId xmlns:a16="http://schemas.microsoft.com/office/drawing/2014/main" id="{7AA5E518-2861-B571-1572-7A652623C34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22" name="Graphic 521" descr="Badge Tick1 with solid fill">
                <a:extLst>
                  <a:ext uri="{FF2B5EF4-FFF2-40B4-BE49-F238E27FC236}">
                    <a16:creationId xmlns:a16="http://schemas.microsoft.com/office/drawing/2014/main" id="{52FE5194-6F19-7360-8B87-0EDCE3637C1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23" name="Graphic 522" descr="Badge Tick1 with solid fill">
                <a:extLst>
                  <a:ext uri="{FF2B5EF4-FFF2-40B4-BE49-F238E27FC236}">
                    <a16:creationId xmlns:a16="http://schemas.microsoft.com/office/drawing/2014/main" id="{55BF02F0-CE85-1B9B-F62D-A991BA9D08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28" name="Graphic 527" descr="Badge Tick1 with solid fill">
                <a:extLst>
                  <a:ext uri="{FF2B5EF4-FFF2-40B4-BE49-F238E27FC236}">
                    <a16:creationId xmlns:a16="http://schemas.microsoft.com/office/drawing/2014/main" id="{565E4433-120F-93AC-7AA8-B39675C496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7" name="Group 116">
              <a:extLst>
                <a:ext uri="{FF2B5EF4-FFF2-40B4-BE49-F238E27FC236}">
                  <a16:creationId xmlns:a16="http://schemas.microsoft.com/office/drawing/2014/main" id="{1EC3F6AC-2EA6-823A-6032-4D5486A2B1D7}"/>
                </a:ext>
              </a:extLst>
            </xdr:cNvPr>
            <xdr:cNvGrpSpPr/>
          </xdr:nvGrpSpPr>
          <xdr:grpSpPr>
            <a:xfrm>
              <a:off x="4127788" y="8322840"/>
              <a:ext cx="7075392" cy="398499"/>
              <a:chOff x="4155683" y="4875762"/>
              <a:chExt cx="7031331" cy="401674"/>
            </a:xfrm>
          </xdr:grpSpPr>
          <xdr:pic>
            <xdr:nvPicPr>
              <xdr:cNvPr id="126" name="Graphic 125" descr="Badge Tick1 with solid fill">
                <a:extLst>
                  <a:ext uri="{FF2B5EF4-FFF2-40B4-BE49-F238E27FC236}">
                    <a16:creationId xmlns:a16="http://schemas.microsoft.com/office/drawing/2014/main" id="{7E91A785-A5C2-5205-B4C8-37D796EF939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512" name="Graphic 511" descr="Badge Tick1 with solid fill">
                <a:extLst>
                  <a:ext uri="{FF2B5EF4-FFF2-40B4-BE49-F238E27FC236}">
                    <a16:creationId xmlns:a16="http://schemas.microsoft.com/office/drawing/2014/main" id="{CC69E085-3CEA-B2FA-407F-34EFAFAA34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516" name="Graphic 515" descr="Badge Tick1 with solid fill">
                <a:extLst>
                  <a:ext uri="{FF2B5EF4-FFF2-40B4-BE49-F238E27FC236}">
                    <a16:creationId xmlns:a16="http://schemas.microsoft.com/office/drawing/2014/main" id="{99282B1A-3E03-6C5C-8CF6-27A5712681A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518" name="Graphic 517" descr="Badge Tick1 with solid fill">
                <a:extLst>
                  <a:ext uri="{FF2B5EF4-FFF2-40B4-BE49-F238E27FC236}">
                    <a16:creationId xmlns:a16="http://schemas.microsoft.com/office/drawing/2014/main" id="{6D178C7B-F612-2494-7B35-8D895F79B85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519" name="Graphic 518" descr="Badge Tick1 with solid fill">
                <a:extLst>
                  <a:ext uri="{FF2B5EF4-FFF2-40B4-BE49-F238E27FC236}">
                    <a16:creationId xmlns:a16="http://schemas.microsoft.com/office/drawing/2014/main" id="{B6AB96CD-1869-3976-0B44-B09BBC8842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nvGrpSpPr>
            <xdr:cNvPr id="118" name="Group 117">
              <a:extLst>
                <a:ext uri="{FF2B5EF4-FFF2-40B4-BE49-F238E27FC236}">
                  <a16:creationId xmlns:a16="http://schemas.microsoft.com/office/drawing/2014/main" id="{1E7BC067-707E-BE45-9706-6A635ADB5A4E}"/>
                </a:ext>
              </a:extLst>
            </xdr:cNvPr>
            <xdr:cNvGrpSpPr/>
          </xdr:nvGrpSpPr>
          <xdr:grpSpPr>
            <a:xfrm>
              <a:off x="4127788" y="8837190"/>
              <a:ext cx="7075392" cy="395324"/>
              <a:chOff x="4155683" y="4875762"/>
              <a:chExt cx="7031331" cy="401674"/>
            </a:xfrm>
          </xdr:grpSpPr>
          <xdr:pic>
            <xdr:nvPicPr>
              <xdr:cNvPr id="121" name="Graphic 120" descr="Badge Tick1 with solid fill">
                <a:extLst>
                  <a:ext uri="{FF2B5EF4-FFF2-40B4-BE49-F238E27FC236}">
                    <a16:creationId xmlns:a16="http://schemas.microsoft.com/office/drawing/2014/main" id="{EE5745F9-17FB-0F8B-725B-903ED45819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22" name="Graphic 121" descr="Badge Tick1 with solid fill">
                <a:extLst>
                  <a:ext uri="{FF2B5EF4-FFF2-40B4-BE49-F238E27FC236}">
                    <a16:creationId xmlns:a16="http://schemas.microsoft.com/office/drawing/2014/main" id="{E4B9907F-BFE0-AF33-65AD-B9379DBACAE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23" name="Graphic 122" descr="Badge Tick1 with solid fill">
                <a:extLst>
                  <a:ext uri="{FF2B5EF4-FFF2-40B4-BE49-F238E27FC236}">
                    <a16:creationId xmlns:a16="http://schemas.microsoft.com/office/drawing/2014/main" id="{2F75AE0D-6581-39F3-D6C0-22B94B3435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24" name="Graphic 123" descr="Badge Tick1 with solid fill">
                <a:extLst>
                  <a:ext uri="{FF2B5EF4-FFF2-40B4-BE49-F238E27FC236}">
                    <a16:creationId xmlns:a16="http://schemas.microsoft.com/office/drawing/2014/main" id="{57BBC179-C8A5-19E8-EFD8-21409624A8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25" name="Graphic 124" descr="Badge Tick1 with solid fill">
                <a:extLst>
                  <a:ext uri="{FF2B5EF4-FFF2-40B4-BE49-F238E27FC236}">
                    <a16:creationId xmlns:a16="http://schemas.microsoft.com/office/drawing/2014/main" id="{A799F280-F005-5B99-038E-DDA8082AED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pic>
          <xdr:nvPicPr>
            <xdr:cNvPr id="119" name="Graphic 118">
              <a:extLst>
                <a:ext uri="{FF2B5EF4-FFF2-40B4-BE49-F238E27FC236}">
                  <a16:creationId xmlns:a16="http://schemas.microsoft.com/office/drawing/2014/main" id="{23D067D3-703E-716A-017B-60B92127228F}"/>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38059" y="9329315"/>
              <a:ext cx="7054850" cy="387350"/>
            </a:xfrm>
            <a:prstGeom prst="rect">
              <a:avLst/>
            </a:prstGeom>
          </xdr:spPr>
        </xdr:pic>
        <xdr:pic>
          <xdr:nvPicPr>
            <xdr:cNvPr id="120" name="Graphic 119">
              <a:extLst>
                <a:ext uri="{FF2B5EF4-FFF2-40B4-BE49-F238E27FC236}">
                  <a16:creationId xmlns:a16="http://schemas.microsoft.com/office/drawing/2014/main" id="{C0983909-1189-9EA9-07A0-2041146A2C4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41234" y="9884940"/>
              <a:ext cx="7054850" cy="377825"/>
            </a:xfrm>
            <a:prstGeom prst="rect">
              <a:avLst/>
            </a:prstGeom>
          </xdr:spPr>
        </xdr:pic>
      </xdr:grpSp>
      <xdr:pic>
        <xdr:nvPicPr>
          <xdr:cNvPr id="109" name="Graphic 108">
            <a:extLst>
              <a:ext uri="{FF2B5EF4-FFF2-40B4-BE49-F238E27FC236}">
                <a16:creationId xmlns:a16="http://schemas.microsoft.com/office/drawing/2014/main" id="{8E196840-F766-A3DA-DCFF-23A56F621CA2}"/>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4156315" y="10411990"/>
            <a:ext cx="7054850" cy="381000"/>
          </a:xfrm>
          <a:prstGeom prst="rect">
            <a:avLst/>
          </a:prstGeom>
        </xdr:spPr>
      </xdr:pic>
      <xdr:grpSp>
        <xdr:nvGrpSpPr>
          <xdr:cNvPr id="110" name="Group 109">
            <a:extLst>
              <a:ext uri="{FF2B5EF4-FFF2-40B4-BE49-F238E27FC236}">
                <a16:creationId xmlns:a16="http://schemas.microsoft.com/office/drawing/2014/main" id="{92BA1DF3-8523-4AE5-7B15-4D84CF8B4A07}"/>
              </a:ext>
            </a:extLst>
          </xdr:cNvPr>
          <xdr:cNvGrpSpPr/>
        </xdr:nvGrpSpPr>
        <xdr:grpSpPr>
          <a:xfrm>
            <a:off x="4147632" y="11351790"/>
            <a:ext cx="7065867" cy="398499"/>
            <a:chOff x="4155683" y="4875762"/>
            <a:chExt cx="7031331" cy="401674"/>
          </a:xfrm>
        </xdr:grpSpPr>
        <xdr:pic>
          <xdr:nvPicPr>
            <xdr:cNvPr id="111" name="Graphic 110" descr="Badge Tick1 with solid fill">
              <a:extLst>
                <a:ext uri="{FF2B5EF4-FFF2-40B4-BE49-F238E27FC236}">
                  <a16:creationId xmlns:a16="http://schemas.microsoft.com/office/drawing/2014/main" id="{D0EA1335-8AF1-DB6C-6E99-F0DBD515C92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155683" y="4875762"/>
              <a:ext cx="402709" cy="400087"/>
            </a:xfrm>
            <a:prstGeom prst="rect">
              <a:avLst/>
            </a:prstGeom>
            <a:noFill/>
            <a:ln cap="flat">
              <a:noFill/>
            </a:ln>
          </xdr:spPr>
        </xdr:pic>
        <xdr:pic>
          <xdr:nvPicPr>
            <xdr:cNvPr id="112" name="Graphic 111" descr="Badge Tick1 with solid fill">
              <a:extLst>
                <a:ext uri="{FF2B5EF4-FFF2-40B4-BE49-F238E27FC236}">
                  <a16:creationId xmlns:a16="http://schemas.microsoft.com/office/drawing/2014/main" id="{91EBF2EA-4306-F6F5-FC9B-072BED79695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183781" y="4875762"/>
              <a:ext cx="396359" cy="400087"/>
            </a:xfrm>
            <a:prstGeom prst="rect">
              <a:avLst/>
            </a:prstGeom>
            <a:noFill/>
            <a:ln cap="flat">
              <a:noFill/>
            </a:ln>
          </xdr:spPr>
        </xdr:pic>
        <xdr:pic>
          <xdr:nvPicPr>
            <xdr:cNvPr id="113" name="Graphic 112" descr="Badge Tick1 with solid fill">
              <a:extLst>
                <a:ext uri="{FF2B5EF4-FFF2-40B4-BE49-F238E27FC236}">
                  <a16:creationId xmlns:a16="http://schemas.microsoft.com/office/drawing/2014/main" id="{5B85D9B8-F631-E1CA-2E01-DB03E5940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859751" y="4875762"/>
              <a:ext cx="396359" cy="400087"/>
            </a:xfrm>
            <a:prstGeom prst="rect">
              <a:avLst/>
            </a:prstGeom>
            <a:noFill/>
            <a:ln cap="flat">
              <a:noFill/>
            </a:ln>
          </xdr:spPr>
        </xdr:pic>
        <xdr:pic>
          <xdr:nvPicPr>
            <xdr:cNvPr id="114" name="Graphic 113" descr="Badge Tick1 with solid fill">
              <a:extLst>
                <a:ext uri="{FF2B5EF4-FFF2-40B4-BE49-F238E27FC236}">
                  <a16:creationId xmlns:a16="http://schemas.microsoft.com/office/drawing/2014/main" id="{ADF69289-74AF-916D-5E6F-F387566C9E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38030" y="4880524"/>
              <a:ext cx="402709" cy="396912"/>
            </a:xfrm>
            <a:prstGeom prst="rect">
              <a:avLst/>
            </a:prstGeom>
            <a:noFill/>
            <a:ln cap="flat">
              <a:noFill/>
            </a:ln>
          </xdr:spPr>
        </xdr:pic>
        <xdr:pic>
          <xdr:nvPicPr>
            <xdr:cNvPr id="115" name="Graphic 114" descr="Badge Tick1 with solid fill">
              <a:extLst>
                <a:ext uri="{FF2B5EF4-FFF2-40B4-BE49-F238E27FC236}">
                  <a16:creationId xmlns:a16="http://schemas.microsoft.com/office/drawing/2014/main" id="{47E7750D-78AA-FCD2-3446-DE575EE3768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84305" y="4880524"/>
              <a:ext cx="402709" cy="396912"/>
            </a:xfrm>
            <a:prstGeom prst="rect">
              <a:avLst/>
            </a:prstGeom>
            <a:noFill/>
            <a:ln cap="flat">
              <a:noFill/>
            </a:ln>
          </xdr:spPr>
        </xdr:pic>
      </xdr:grpSp>
    </xdr:grpSp>
    <xdr:clientData/>
  </xdr:twoCellAnchor>
  <xdr:twoCellAnchor>
    <xdr:from>
      <xdr:col>2</xdr:col>
      <xdr:colOff>792673</xdr:colOff>
      <xdr:row>51</xdr:row>
      <xdr:rowOff>29095</xdr:rowOff>
    </xdr:from>
    <xdr:to>
      <xdr:col>6</xdr:col>
      <xdr:colOff>1094361</xdr:colOff>
      <xdr:row>55</xdr:row>
      <xdr:rowOff>465671</xdr:rowOff>
    </xdr:to>
    <xdr:grpSp>
      <xdr:nvGrpSpPr>
        <xdr:cNvPr id="213" name="Group 212">
          <a:extLst>
            <a:ext uri="{FF2B5EF4-FFF2-40B4-BE49-F238E27FC236}">
              <a16:creationId xmlns:a16="http://schemas.microsoft.com/office/drawing/2014/main" id="{308E616F-551C-0478-6ABD-95C87F38B4B6}"/>
            </a:ext>
          </a:extLst>
        </xdr:cNvPr>
        <xdr:cNvGrpSpPr/>
      </xdr:nvGrpSpPr>
      <xdr:grpSpPr>
        <a:xfrm>
          <a:off x="4372398" y="22407611"/>
          <a:ext cx="6707512" cy="2404379"/>
          <a:chOff x="4321687" y="22368849"/>
          <a:chExt cx="7002753" cy="2456783"/>
        </a:xfrm>
      </xdr:grpSpPr>
      <xdr:grpSp>
        <xdr:nvGrpSpPr>
          <xdr:cNvPr id="619" name="Group 618">
            <a:extLst>
              <a:ext uri="{FF2B5EF4-FFF2-40B4-BE49-F238E27FC236}">
                <a16:creationId xmlns:a16="http://schemas.microsoft.com/office/drawing/2014/main" id="{38D8579E-27BA-7A24-0EA1-E6AB7F57CCD2}"/>
              </a:ext>
            </a:extLst>
          </xdr:cNvPr>
          <xdr:cNvGrpSpPr/>
        </xdr:nvGrpSpPr>
        <xdr:grpSpPr>
          <a:xfrm>
            <a:off x="4320100" y="22372024"/>
            <a:ext cx="7001165" cy="398476"/>
            <a:chOff x="4303546" y="22368849"/>
            <a:chExt cx="7010690" cy="404826"/>
          </a:xfrm>
        </xdr:grpSpPr>
        <xdr:pic>
          <xdr:nvPicPr>
            <xdr:cNvPr id="599" name="Graphic 598" descr="Badge Tick1 with solid fill">
              <a:extLst>
                <a:ext uri="{FF2B5EF4-FFF2-40B4-BE49-F238E27FC236}">
                  <a16:creationId xmlns:a16="http://schemas.microsoft.com/office/drawing/2014/main" id="{5F06F143-508C-47BB-BB89-408C640E6C3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04" name="Graphic 603" descr="Badge Tick1 with solid fill">
              <a:extLst>
                <a:ext uri="{FF2B5EF4-FFF2-40B4-BE49-F238E27FC236}">
                  <a16:creationId xmlns:a16="http://schemas.microsoft.com/office/drawing/2014/main" id="{D63EFE55-DA94-4A0E-A390-EEDBD32ED33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09" name="Graphic 608" descr="Badge Tick1 with solid fill">
              <a:extLst>
                <a:ext uri="{FF2B5EF4-FFF2-40B4-BE49-F238E27FC236}">
                  <a16:creationId xmlns:a16="http://schemas.microsoft.com/office/drawing/2014/main" id="{1E9F8546-AF13-4D1D-ACE2-535F4A5FC6E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10" name="Graphic 609" descr="Badge Tick1 with solid fill">
              <a:extLst>
                <a:ext uri="{FF2B5EF4-FFF2-40B4-BE49-F238E27FC236}">
                  <a16:creationId xmlns:a16="http://schemas.microsoft.com/office/drawing/2014/main" id="{6881475B-4DE4-4B55-B28E-AA9AAEAE06F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11" name="Graphic 610" descr="Badge Tick1 with solid fill">
              <a:extLst>
                <a:ext uri="{FF2B5EF4-FFF2-40B4-BE49-F238E27FC236}">
                  <a16:creationId xmlns:a16="http://schemas.microsoft.com/office/drawing/2014/main" id="{CFBEAD4B-192D-4768-96C2-BB3C424594C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0" name="Group 619">
            <a:extLst>
              <a:ext uri="{FF2B5EF4-FFF2-40B4-BE49-F238E27FC236}">
                <a16:creationId xmlns:a16="http://schemas.microsoft.com/office/drawing/2014/main" id="{93C3BC78-3E17-4396-BE62-D60F0ACFACA0}"/>
              </a:ext>
            </a:extLst>
          </xdr:cNvPr>
          <xdr:cNvGrpSpPr/>
        </xdr:nvGrpSpPr>
        <xdr:grpSpPr>
          <a:xfrm>
            <a:off x="4320100" y="22891817"/>
            <a:ext cx="7001165" cy="401651"/>
            <a:chOff x="4303546" y="22368849"/>
            <a:chExt cx="7010690" cy="404826"/>
          </a:xfrm>
        </xdr:grpSpPr>
        <xdr:pic>
          <xdr:nvPicPr>
            <xdr:cNvPr id="621" name="Graphic 620" descr="Badge Tick1 with solid fill">
              <a:extLst>
                <a:ext uri="{FF2B5EF4-FFF2-40B4-BE49-F238E27FC236}">
                  <a16:creationId xmlns:a16="http://schemas.microsoft.com/office/drawing/2014/main" id="{23F68A06-2D55-805F-279F-0EC15CAA00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2" name="Graphic 621" descr="Badge Tick1 with solid fill">
              <a:extLst>
                <a:ext uri="{FF2B5EF4-FFF2-40B4-BE49-F238E27FC236}">
                  <a16:creationId xmlns:a16="http://schemas.microsoft.com/office/drawing/2014/main" id="{E50B91CE-1F16-EC72-0C0D-32F08B9409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3" name="Graphic 622" descr="Badge Tick1 with solid fill">
              <a:extLst>
                <a:ext uri="{FF2B5EF4-FFF2-40B4-BE49-F238E27FC236}">
                  <a16:creationId xmlns:a16="http://schemas.microsoft.com/office/drawing/2014/main" id="{9A57E29E-7ABA-3070-82A9-5A3A2C496BA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24" name="Graphic 623" descr="Badge Tick1 with solid fill">
              <a:extLst>
                <a:ext uri="{FF2B5EF4-FFF2-40B4-BE49-F238E27FC236}">
                  <a16:creationId xmlns:a16="http://schemas.microsoft.com/office/drawing/2014/main" id="{6E6439D0-19BD-6565-741A-68CCCE7328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25" name="Graphic 624" descr="Badge Tick1 with solid fill">
              <a:extLst>
                <a:ext uri="{FF2B5EF4-FFF2-40B4-BE49-F238E27FC236}">
                  <a16:creationId xmlns:a16="http://schemas.microsoft.com/office/drawing/2014/main" id="{1C2B2D1F-30B8-BE69-B005-CDC177235F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26" name="Group 625">
            <a:extLst>
              <a:ext uri="{FF2B5EF4-FFF2-40B4-BE49-F238E27FC236}">
                <a16:creationId xmlns:a16="http://schemas.microsoft.com/office/drawing/2014/main" id="{0AFEA426-2ECE-4CF6-8FAC-90FDB352BC82}"/>
              </a:ext>
            </a:extLst>
          </xdr:cNvPr>
          <xdr:cNvGrpSpPr/>
        </xdr:nvGrpSpPr>
        <xdr:grpSpPr>
          <a:xfrm>
            <a:off x="4321687" y="23428392"/>
            <a:ext cx="6997990" cy="398476"/>
            <a:chOff x="4303546" y="22368849"/>
            <a:chExt cx="7010690" cy="404826"/>
          </a:xfrm>
        </xdr:grpSpPr>
        <xdr:pic>
          <xdr:nvPicPr>
            <xdr:cNvPr id="627" name="Graphic 626" descr="Badge Tick1 with solid fill">
              <a:extLst>
                <a:ext uri="{FF2B5EF4-FFF2-40B4-BE49-F238E27FC236}">
                  <a16:creationId xmlns:a16="http://schemas.microsoft.com/office/drawing/2014/main" id="{E6E06A62-562E-957E-7B5C-538412C589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28" name="Graphic 627" descr="Badge Tick1 with solid fill">
              <a:extLst>
                <a:ext uri="{FF2B5EF4-FFF2-40B4-BE49-F238E27FC236}">
                  <a16:creationId xmlns:a16="http://schemas.microsoft.com/office/drawing/2014/main" id="{3B37C0AC-D092-7AF6-6DA4-D29390AC5FF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29" name="Graphic 628" descr="Badge Tick1 with solid fill">
              <a:extLst>
                <a:ext uri="{FF2B5EF4-FFF2-40B4-BE49-F238E27FC236}">
                  <a16:creationId xmlns:a16="http://schemas.microsoft.com/office/drawing/2014/main" id="{771BE1AF-F4E6-B6BB-AA4D-2A6128DE1A9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0" name="Graphic 629" descr="Badge Tick1 with solid fill">
              <a:extLst>
                <a:ext uri="{FF2B5EF4-FFF2-40B4-BE49-F238E27FC236}">
                  <a16:creationId xmlns:a16="http://schemas.microsoft.com/office/drawing/2014/main" id="{E376494E-B234-457B-4906-79D095A1157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1" name="Graphic 630" descr="Badge Tick1 with solid fill">
              <a:extLst>
                <a:ext uri="{FF2B5EF4-FFF2-40B4-BE49-F238E27FC236}">
                  <a16:creationId xmlns:a16="http://schemas.microsoft.com/office/drawing/2014/main" id="{0A27036A-A64E-6DF0-51B6-F3D177DCF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2" name="Group 631">
            <a:extLst>
              <a:ext uri="{FF2B5EF4-FFF2-40B4-BE49-F238E27FC236}">
                <a16:creationId xmlns:a16="http://schemas.microsoft.com/office/drawing/2014/main" id="{A4C48E67-3867-4043-9058-68312B5CB08B}"/>
              </a:ext>
            </a:extLst>
          </xdr:cNvPr>
          <xdr:cNvGrpSpPr/>
        </xdr:nvGrpSpPr>
        <xdr:grpSpPr>
          <a:xfrm>
            <a:off x="4324862" y="23917795"/>
            <a:ext cx="6997990" cy="401651"/>
            <a:chOff x="4303546" y="22368849"/>
            <a:chExt cx="7010690" cy="404826"/>
          </a:xfrm>
        </xdr:grpSpPr>
        <xdr:pic>
          <xdr:nvPicPr>
            <xdr:cNvPr id="633" name="Graphic 632" descr="Badge Tick1 with solid fill">
              <a:extLst>
                <a:ext uri="{FF2B5EF4-FFF2-40B4-BE49-F238E27FC236}">
                  <a16:creationId xmlns:a16="http://schemas.microsoft.com/office/drawing/2014/main" id="{FE176FAE-6738-3F7B-3A27-CE9770C1FC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634" name="Graphic 633" descr="Badge Tick1 with solid fill">
              <a:extLst>
                <a:ext uri="{FF2B5EF4-FFF2-40B4-BE49-F238E27FC236}">
                  <a16:creationId xmlns:a16="http://schemas.microsoft.com/office/drawing/2014/main" id="{5607C1C6-1FC1-C51A-94B4-5C7785F93CE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635" name="Graphic 634" descr="Badge Tick1 with solid fill">
              <a:extLst>
                <a:ext uri="{FF2B5EF4-FFF2-40B4-BE49-F238E27FC236}">
                  <a16:creationId xmlns:a16="http://schemas.microsoft.com/office/drawing/2014/main" id="{9CCCE53B-2428-9612-9D84-E6537F465B0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636" name="Graphic 635" descr="Badge Tick1 with solid fill">
              <a:extLst>
                <a:ext uri="{FF2B5EF4-FFF2-40B4-BE49-F238E27FC236}">
                  <a16:creationId xmlns:a16="http://schemas.microsoft.com/office/drawing/2014/main" id="{D4CC134C-32C8-A26F-B20D-29987EEF42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637" name="Graphic 636" descr="Badge Tick1 with solid fill">
              <a:extLst>
                <a:ext uri="{FF2B5EF4-FFF2-40B4-BE49-F238E27FC236}">
                  <a16:creationId xmlns:a16="http://schemas.microsoft.com/office/drawing/2014/main" id="{4793D793-3D4A-A9F0-6D3B-1166EF3A240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638" name="Group 637">
            <a:extLst>
              <a:ext uri="{FF2B5EF4-FFF2-40B4-BE49-F238E27FC236}">
                <a16:creationId xmlns:a16="http://schemas.microsoft.com/office/drawing/2014/main" id="{83B797C7-824A-4830-896A-B299FF021049}"/>
              </a:ext>
            </a:extLst>
          </xdr:cNvPr>
          <xdr:cNvGrpSpPr/>
        </xdr:nvGrpSpPr>
        <xdr:grpSpPr>
          <a:xfrm>
            <a:off x="4324862" y="24423981"/>
            <a:ext cx="6997990" cy="398476"/>
            <a:chOff x="4303546" y="22368849"/>
            <a:chExt cx="7010690" cy="404826"/>
          </a:xfrm>
        </xdr:grpSpPr>
        <xdr:pic>
          <xdr:nvPicPr>
            <xdr:cNvPr id="639" name="Graphic 638" descr="Badge Tick1 with solid fill">
              <a:extLst>
                <a:ext uri="{FF2B5EF4-FFF2-40B4-BE49-F238E27FC236}">
                  <a16:creationId xmlns:a16="http://schemas.microsoft.com/office/drawing/2014/main" id="{A9590EF3-C19D-7B88-5CBA-6696104543B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09" name="Graphic 208" descr="Badge Tick1 with solid fill">
              <a:extLst>
                <a:ext uri="{FF2B5EF4-FFF2-40B4-BE49-F238E27FC236}">
                  <a16:creationId xmlns:a16="http://schemas.microsoft.com/office/drawing/2014/main" id="{DB5DF531-0117-522E-0243-87A9C77DFC8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10" name="Graphic 209" descr="Badge Tick1 with solid fill">
              <a:extLst>
                <a:ext uri="{FF2B5EF4-FFF2-40B4-BE49-F238E27FC236}">
                  <a16:creationId xmlns:a16="http://schemas.microsoft.com/office/drawing/2014/main" id="{72B2A9A4-2AD8-0A7A-91E7-2AF193D0876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11" name="Graphic 210" descr="Badge Tick1 with solid fill">
              <a:extLst>
                <a:ext uri="{FF2B5EF4-FFF2-40B4-BE49-F238E27FC236}">
                  <a16:creationId xmlns:a16="http://schemas.microsoft.com/office/drawing/2014/main" id="{28474244-0BA2-6D44-1B60-3BF4649AC4C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12" name="Graphic 211" descr="Badge Tick1 with solid fill">
              <a:extLst>
                <a:ext uri="{FF2B5EF4-FFF2-40B4-BE49-F238E27FC236}">
                  <a16:creationId xmlns:a16="http://schemas.microsoft.com/office/drawing/2014/main" id="{E3143E32-C610-B08A-BBBD-4F612B0380A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784735</xdr:colOff>
      <xdr:row>57</xdr:row>
      <xdr:rowOff>46785</xdr:rowOff>
    </xdr:from>
    <xdr:to>
      <xdr:col>6</xdr:col>
      <xdr:colOff>1102298</xdr:colOff>
      <xdr:row>61</xdr:row>
      <xdr:rowOff>496061</xdr:rowOff>
    </xdr:to>
    <xdr:grpSp>
      <xdr:nvGrpSpPr>
        <xdr:cNvPr id="214" name="Group 213">
          <a:extLst>
            <a:ext uri="{FF2B5EF4-FFF2-40B4-BE49-F238E27FC236}">
              <a16:creationId xmlns:a16="http://schemas.microsoft.com/office/drawing/2014/main" id="{96C47FC2-D028-4C8F-9A51-5A331B8A9D84}"/>
            </a:ext>
          </a:extLst>
        </xdr:cNvPr>
        <xdr:cNvGrpSpPr/>
      </xdr:nvGrpSpPr>
      <xdr:grpSpPr>
        <a:xfrm>
          <a:off x="4364460" y="25377005"/>
          <a:ext cx="6723387" cy="2417078"/>
          <a:chOff x="4321687" y="22368849"/>
          <a:chExt cx="7002753" cy="2456783"/>
        </a:xfrm>
      </xdr:grpSpPr>
      <xdr:grpSp>
        <xdr:nvGrpSpPr>
          <xdr:cNvPr id="215" name="Group 214">
            <a:extLst>
              <a:ext uri="{FF2B5EF4-FFF2-40B4-BE49-F238E27FC236}">
                <a16:creationId xmlns:a16="http://schemas.microsoft.com/office/drawing/2014/main" id="{3A33A734-5BFB-2F83-DD0A-E675AF6156E7}"/>
              </a:ext>
            </a:extLst>
          </xdr:cNvPr>
          <xdr:cNvGrpSpPr/>
        </xdr:nvGrpSpPr>
        <xdr:grpSpPr>
          <a:xfrm>
            <a:off x="4320100" y="22372024"/>
            <a:ext cx="7001165" cy="398476"/>
            <a:chOff x="4303546" y="22368849"/>
            <a:chExt cx="7010690" cy="404826"/>
          </a:xfrm>
        </xdr:grpSpPr>
        <xdr:pic>
          <xdr:nvPicPr>
            <xdr:cNvPr id="240" name="Graphic 239" descr="Badge Tick1 with solid fill">
              <a:extLst>
                <a:ext uri="{FF2B5EF4-FFF2-40B4-BE49-F238E27FC236}">
                  <a16:creationId xmlns:a16="http://schemas.microsoft.com/office/drawing/2014/main" id="{F6D3492F-A3AC-16DE-0B13-318DBBD1FB5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41" name="Graphic 240" descr="Badge Tick1 with solid fill">
              <a:extLst>
                <a:ext uri="{FF2B5EF4-FFF2-40B4-BE49-F238E27FC236}">
                  <a16:creationId xmlns:a16="http://schemas.microsoft.com/office/drawing/2014/main" id="{0C3EE671-26B8-35DE-1F02-5B8D70C42B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42" name="Graphic 241" descr="Badge Tick1 with solid fill">
              <a:extLst>
                <a:ext uri="{FF2B5EF4-FFF2-40B4-BE49-F238E27FC236}">
                  <a16:creationId xmlns:a16="http://schemas.microsoft.com/office/drawing/2014/main" id="{9ABAC1B6-502D-BBC9-6E2B-54AA2B8ECED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43" name="Graphic 242" descr="Badge Tick1 with solid fill">
              <a:extLst>
                <a:ext uri="{FF2B5EF4-FFF2-40B4-BE49-F238E27FC236}">
                  <a16:creationId xmlns:a16="http://schemas.microsoft.com/office/drawing/2014/main" id="{080EB564-1263-44A8-1730-93738A5A51E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44" name="Graphic 243" descr="Badge Tick1 with solid fill">
              <a:extLst>
                <a:ext uri="{FF2B5EF4-FFF2-40B4-BE49-F238E27FC236}">
                  <a16:creationId xmlns:a16="http://schemas.microsoft.com/office/drawing/2014/main" id="{6419F6EE-4D43-DF2A-F7CA-E17EC910E9C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6" name="Group 215">
            <a:extLst>
              <a:ext uri="{FF2B5EF4-FFF2-40B4-BE49-F238E27FC236}">
                <a16:creationId xmlns:a16="http://schemas.microsoft.com/office/drawing/2014/main" id="{E8221785-9723-F3B1-E686-E063A0F9EC95}"/>
              </a:ext>
            </a:extLst>
          </xdr:cNvPr>
          <xdr:cNvGrpSpPr/>
        </xdr:nvGrpSpPr>
        <xdr:grpSpPr>
          <a:xfrm>
            <a:off x="4320100" y="22891817"/>
            <a:ext cx="7001165" cy="401651"/>
            <a:chOff x="4303546" y="22368849"/>
            <a:chExt cx="7010690" cy="404826"/>
          </a:xfrm>
        </xdr:grpSpPr>
        <xdr:pic>
          <xdr:nvPicPr>
            <xdr:cNvPr id="235" name="Graphic 234" descr="Badge Tick1 with solid fill">
              <a:extLst>
                <a:ext uri="{FF2B5EF4-FFF2-40B4-BE49-F238E27FC236}">
                  <a16:creationId xmlns:a16="http://schemas.microsoft.com/office/drawing/2014/main" id="{D0EA7A81-97E2-A444-F8F7-899DC690E6E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6" name="Graphic 235" descr="Badge Tick1 with solid fill">
              <a:extLst>
                <a:ext uri="{FF2B5EF4-FFF2-40B4-BE49-F238E27FC236}">
                  <a16:creationId xmlns:a16="http://schemas.microsoft.com/office/drawing/2014/main" id="{431AFE6F-F9AA-F84A-D951-EE25ABEC1C3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7" name="Graphic 236" descr="Badge Tick1 with solid fill">
              <a:extLst>
                <a:ext uri="{FF2B5EF4-FFF2-40B4-BE49-F238E27FC236}">
                  <a16:creationId xmlns:a16="http://schemas.microsoft.com/office/drawing/2014/main" id="{04B9B88A-38F8-C968-E99E-FCC6652BD54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8" name="Graphic 237" descr="Badge Tick1 with solid fill">
              <a:extLst>
                <a:ext uri="{FF2B5EF4-FFF2-40B4-BE49-F238E27FC236}">
                  <a16:creationId xmlns:a16="http://schemas.microsoft.com/office/drawing/2014/main" id="{6EE4DE1B-3121-C341-C442-83CE05D6AC1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9" name="Graphic 238" descr="Badge Tick1 with solid fill">
              <a:extLst>
                <a:ext uri="{FF2B5EF4-FFF2-40B4-BE49-F238E27FC236}">
                  <a16:creationId xmlns:a16="http://schemas.microsoft.com/office/drawing/2014/main" id="{9A2C1D27-F268-9915-028C-48C79C45FCD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7" name="Group 216">
            <a:extLst>
              <a:ext uri="{FF2B5EF4-FFF2-40B4-BE49-F238E27FC236}">
                <a16:creationId xmlns:a16="http://schemas.microsoft.com/office/drawing/2014/main" id="{62119931-6846-9F4C-37C6-705B380EA9F4}"/>
              </a:ext>
            </a:extLst>
          </xdr:cNvPr>
          <xdr:cNvGrpSpPr/>
        </xdr:nvGrpSpPr>
        <xdr:grpSpPr>
          <a:xfrm>
            <a:off x="4321687" y="23428392"/>
            <a:ext cx="6997990" cy="398476"/>
            <a:chOff x="4303546" y="22368849"/>
            <a:chExt cx="7010690" cy="404826"/>
          </a:xfrm>
        </xdr:grpSpPr>
        <xdr:pic>
          <xdr:nvPicPr>
            <xdr:cNvPr id="230" name="Graphic 229" descr="Badge Tick1 with solid fill">
              <a:extLst>
                <a:ext uri="{FF2B5EF4-FFF2-40B4-BE49-F238E27FC236}">
                  <a16:creationId xmlns:a16="http://schemas.microsoft.com/office/drawing/2014/main" id="{B8467FB3-5510-2C22-78B5-52476ADC9F9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31" name="Graphic 230" descr="Badge Tick1 with solid fill">
              <a:extLst>
                <a:ext uri="{FF2B5EF4-FFF2-40B4-BE49-F238E27FC236}">
                  <a16:creationId xmlns:a16="http://schemas.microsoft.com/office/drawing/2014/main" id="{6CC39939-D8C3-84F1-A114-F502ADE2FF8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32" name="Graphic 231" descr="Badge Tick1 with solid fill">
              <a:extLst>
                <a:ext uri="{FF2B5EF4-FFF2-40B4-BE49-F238E27FC236}">
                  <a16:creationId xmlns:a16="http://schemas.microsoft.com/office/drawing/2014/main" id="{255C184C-65A5-ABB6-2469-EC0C28A4AAC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33" name="Graphic 232" descr="Badge Tick1 with solid fill">
              <a:extLst>
                <a:ext uri="{FF2B5EF4-FFF2-40B4-BE49-F238E27FC236}">
                  <a16:creationId xmlns:a16="http://schemas.microsoft.com/office/drawing/2014/main" id="{71AAE320-158B-19D0-41C4-849605588E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34" name="Graphic 233" descr="Badge Tick1 with solid fill">
              <a:extLst>
                <a:ext uri="{FF2B5EF4-FFF2-40B4-BE49-F238E27FC236}">
                  <a16:creationId xmlns:a16="http://schemas.microsoft.com/office/drawing/2014/main" id="{AB6B9EB5-4965-CAFB-1686-5A55F7CEAF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8" name="Group 217">
            <a:extLst>
              <a:ext uri="{FF2B5EF4-FFF2-40B4-BE49-F238E27FC236}">
                <a16:creationId xmlns:a16="http://schemas.microsoft.com/office/drawing/2014/main" id="{2FADD532-BC2C-E334-912D-C8F0FBAC5B3C}"/>
              </a:ext>
            </a:extLst>
          </xdr:cNvPr>
          <xdr:cNvGrpSpPr/>
        </xdr:nvGrpSpPr>
        <xdr:grpSpPr>
          <a:xfrm>
            <a:off x="4324862" y="23917795"/>
            <a:ext cx="6997990" cy="401651"/>
            <a:chOff x="4303546" y="22368849"/>
            <a:chExt cx="7010690" cy="404826"/>
          </a:xfrm>
        </xdr:grpSpPr>
        <xdr:pic>
          <xdr:nvPicPr>
            <xdr:cNvPr id="225" name="Graphic 224" descr="Badge Tick1 with solid fill">
              <a:extLst>
                <a:ext uri="{FF2B5EF4-FFF2-40B4-BE49-F238E27FC236}">
                  <a16:creationId xmlns:a16="http://schemas.microsoft.com/office/drawing/2014/main" id="{D02A011B-B3C2-3348-6A75-E73707C4C3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6" name="Graphic 225" descr="Badge Tick1 with solid fill">
              <a:extLst>
                <a:ext uri="{FF2B5EF4-FFF2-40B4-BE49-F238E27FC236}">
                  <a16:creationId xmlns:a16="http://schemas.microsoft.com/office/drawing/2014/main" id="{96188EBA-9CC4-DDAE-9C7C-AB6393040B6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7" name="Graphic 226" descr="Badge Tick1 with solid fill">
              <a:extLst>
                <a:ext uri="{FF2B5EF4-FFF2-40B4-BE49-F238E27FC236}">
                  <a16:creationId xmlns:a16="http://schemas.microsoft.com/office/drawing/2014/main" id="{38E5AF64-F4FF-AEE2-FBCE-58ABF61F2A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8" name="Graphic 227" descr="Badge Tick1 with solid fill">
              <a:extLst>
                <a:ext uri="{FF2B5EF4-FFF2-40B4-BE49-F238E27FC236}">
                  <a16:creationId xmlns:a16="http://schemas.microsoft.com/office/drawing/2014/main" id="{E9A9D522-5007-CA0D-7A48-7C6A7531FF6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9" name="Graphic 228" descr="Badge Tick1 with solid fill">
              <a:extLst>
                <a:ext uri="{FF2B5EF4-FFF2-40B4-BE49-F238E27FC236}">
                  <a16:creationId xmlns:a16="http://schemas.microsoft.com/office/drawing/2014/main" id="{20D52845-EB35-C01D-B76B-6068C8E31E4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nvGrpSpPr>
          <xdr:cNvPr id="219" name="Group 218">
            <a:extLst>
              <a:ext uri="{FF2B5EF4-FFF2-40B4-BE49-F238E27FC236}">
                <a16:creationId xmlns:a16="http://schemas.microsoft.com/office/drawing/2014/main" id="{3670B4D6-90EB-8298-33FB-7C9C161C105A}"/>
              </a:ext>
            </a:extLst>
          </xdr:cNvPr>
          <xdr:cNvGrpSpPr/>
        </xdr:nvGrpSpPr>
        <xdr:grpSpPr>
          <a:xfrm>
            <a:off x="4324862" y="24423981"/>
            <a:ext cx="6997990" cy="398476"/>
            <a:chOff x="4303546" y="22368849"/>
            <a:chExt cx="7010690" cy="404826"/>
          </a:xfrm>
        </xdr:grpSpPr>
        <xdr:pic>
          <xdr:nvPicPr>
            <xdr:cNvPr id="220" name="Graphic 219" descr="Badge Tick1 with solid fill">
              <a:extLst>
                <a:ext uri="{FF2B5EF4-FFF2-40B4-BE49-F238E27FC236}">
                  <a16:creationId xmlns:a16="http://schemas.microsoft.com/office/drawing/2014/main" id="{544FEB1B-44A7-24E6-C456-A09124DB4E8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03546" y="22368849"/>
              <a:ext cx="401890" cy="403200"/>
            </a:xfrm>
            <a:prstGeom prst="rect">
              <a:avLst/>
            </a:prstGeom>
            <a:noFill/>
            <a:ln cap="flat">
              <a:noFill/>
            </a:ln>
          </xdr:spPr>
        </xdr:pic>
        <xdr:pic>
          <xdr:nvPicPr>
            <xdr:cNvPr id="221" name="Graphic 220" descr="Badge Tick1 with solid fill">
              <a:extLst>
                <a:ext uri="{FF2B5EF4-FFF2-40B4-BE49-F238E27FC236}">
                  <a16:creationId xmlns:a16="http://schemas.microsoft.com/office/drawing/2014/main" id="{0B8B05A0-410E-A2AF-8576-F91664DCD4D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27769" y="22368850"/>
              <a:ext cx="389203" cy="403199"/>
            </a:xfrm>
            <a:prstGeom prst="rect">
              <a:avLst/>
            </a:prstGeom>
            <a:noFill/>
            <a:ln cap="flat">
              <a:noFill/>
            </a:ln>
          </xdr:spPr>
        </xdr:pic>
        <xdr:pic>
          <xdr:nvPicPr>
            <xdr:cNvPr id="222" name="Graphic 221" descr="Badge Tick1 with solid fill">
              <a:extLst>
                <a:ext uri="{FF2B5EF4-FFF2-40B4-BE49-F238E27FC236}">
                  <a16:creationId xmlns:a16="http://schemas.microsoft.com/office/drawing/2014/main" id="{1DCC147F-FCEB-58D9-1965-5F91B9F1491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04148" y="22368850"/>
              <a:ext cx="395561" cy="403199"/>
            </a:xfrm>
            <a:prstGeom prst="rect">
              <a:avLst/>
            </a:prstGeom>
            <a:noFill/>
            <a:ln cap="flat">
              <a:noFill/>
            </a:ln>
          </xdr:spPr>
        </xdr:pic>
        <xdr:pic>
          <xdr:nvPicPr>
            <xdr:cNvPr id="223" name="Graphic 222" descr="Badge Tick1 with solid fill">
              <a:extLst>
                <a:ext uri="{FF2B5EF4-FFF2-40B4-BE49-F238E27FC236}">
                  <a16:creationId xmlns:a16="http://schemas.microsoft.com/office/drawing/2014/main" id="{215E6F58-DE17-E460-9A5C-46037D81467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79014" y="22373573"/>
              <a:ext cx="408231" cy="400102"/>
            </a:xfrm>
            <a:prstGeom prst="rect">
              <a:avLst/>
            </a:prstGeom>
            <a:noFill/>
            <a:ln cap="flat">
              <a:noFill/>
            </a:ln>
          </xdr:spPr>
        </xdr:pic>
        <xdr:pic>
          <xdr:nvPicPr>
            <xdr:cNvPr id="224" name="Graphic 223" descr="Badge Tick1 with solid fill">
              <a:extLst>
                <a:ext uri="{FF2B5EF4-FFF2-40B4-BE49-F238E27FC236}">
                  <a16:creationId xmlns:a16="http://schemas.microsoft.com/office/drawing/2014/main" id="{F5B61B11-2556-CCF8-4955-7BA4BBEF08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12346" y="22373573"/>
              <a:ext cx="401890" cy="400102"/>
            </a:xfrm>
            <a:prstGeom prst="rect">
              <a:avLst/>
            </a:prstGeom>
            <a:noFill/>
            <a:ln cap="flat">
              <a:noFill/>
            </a:ln>
          </xdr:spPr>
        </xdr:pic>
      </xdr:grpSp>
    </xdr:grpSp>
    <xdr:clientData/>
  </xdr:twoCellAnchor>
  <xdr:twoCellAnchor>
    <xdr:from>
      <xdr:col>2</xdr:col>
      <xdr:colOff>788705</xdr:colOff>
      <xdr:row>62</xdr:row>
      <xdr:rowOff>49959</xdr:rowOff>
    </xdr:from>
    <xdr:to>
      <xdr:col>6</xdr:col>
      <xdr:colOff>1098328</xdr:colOff>
      <xdr:row>62</xdr:row>
      <xdr:rowOff>450522</xdr:rowOff>
    </xdr:to>
    <xdr:grpSp>
      <xdr:nvGrpSpPr>
        <xdr:cNvPr id="250" name="Group 249">
          <a:extLst>
            <a:ext uri="{FF2B5EF4-FFF2-40B4-BE49-F238E27FC236}">
              <a16:creationId xmlns:a16="http://schemas.microsoft.com/office/drawing/2014/main" id="{51376D0B-C49B-EADF-E196-B23556F4B123}"/>
            </a:ext>
          </a:extLst>
        </xdr:cNvPr>
        <xdr:cNvGrpSpPr/>
      </xdr:nvGrpSpPr>
      <xdr:grpSpPr>
        <a:xfrm>
          <a:off x="4368430" y="27839932"/>
          <a:ext cx="6715447" cy="400563"/>
          <a:chOff x="4335294" y="25410499"/>
          <a:chExt cx="7004338" cy="400563"/>
        </a:xfrm>
      </xdr:grpSpPr>
      <xdr:pic>
        <xdr:nvPicPr>
          <xdr:cNvPr id="245" name="Graphic 244" descr="Badge Tick1 with solid fill">
            <a:extLst>
              <a:ext uri="{FF2B5EF4-FFF2-40B4-BE49-F238E27FC236}">
                <a16:creationId xmlns:a16="http://schemas.microsoft.com/office/drawing/2014/main" id="{A645BC85-E434-4A67-9D9E-6B717C819A6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46" name="Graphic 245" descr="Badge Tick1 with solid fill">
            <a:extLst>
              <a:ext uri="{FF2B5EF4-FFF2-40B4-BE49-F238E27FC236}">
                <a16:creationId xmlns:a16="http://schemas.microsoft.com/office/drawing/2014/main" id="{53FA0E10-B715-4779-B5F4-AA1AAEE3455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47" name="Graphic 246" descr="Badge Tick1 with solid fill">
            <a:extLst>
              <a:ext uri="{FF2B5EF4-FFF2-40B4-BE49-F238E27FC236}">
                <a16:creationId xmlns:a16="http://schemas.microsoft.com/office/drawing/2014/main" id="{91CF8028-2477-44B5-8C34-16E04E1DC7C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48" name="Graphic 247" descr="Badge Tick1 with solid fill">
            <a:extLst>
              <a:ext uri="{FF2B5EF4-FFF2-40B4-BE49-F238E27FC236}">
                <a16:creationId xmlns:a16="http://schemas.microsoft.com/office/drawing/2014/main" id="{A654BB39-48D0-449D-B60C-3E07769F2C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49" name="Graphic 248" descr="Badge Tick1 with solid fill">
            <a:extLst>
              <a:ext uri="{FF2B5EF4-FFF2-40B4-BE49-F238E27FC236}">
                <a16:creationId xmlns:a16="http://schemas.microsoft.com/office/drawing/2014/main" id="{277E72FA-BED0-4865-9AFF-C1E4F05FB87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63</xdr:row>
      <xdr:rowOff>66287</xdr:rowOff>
    </xdr:from>
    <xdr:to>
      <xdr:col>6</xdr:col>
      <xdr:colOff>1104678</xdr:colOff>
      <xdr:row>63</xdr:row>
      <xdr:rowOff>463675</xdr:rowOff>
    </xdr:to>
    <xdr:grpSp>
      <xdr:nvGrpSpPr>
        <xdr:cNvPr id="273" name="Group 272">
          <a:extLst>
            <a:ext uri="{FF2B5EF4-FFF2-40B4-BE49-F238E27FC236}">
              <a16:creationId xmlns:a16="http://schemas.microsoft.com/office/drawing/2014/main" id="{40836C9C-0722-440A-8374-18AE5B9A6EBC}"/>
            </a:ext>
          </a:extLst>
        </xdr:cNvPr>
        <xdr:cNvGrpSpPr/>
      </xdr:nvGrpSpPr>
      <xdr:grpSpPr>
        <a:xfrm>
          <a:off x="4362080" y="28348210"/>
          <a:ext cx="6728147" cy="397388"/>
          <a:chOff x="4335294" y="25410499"/>
          <a:chExt cx="7004338" cy="400563"/>
        </a:xfrm>
      </xdr:grpSpPr>
      <xdr:pic>
        <xdr:nvPicPr>
          <xdr:cNvPr id="274" name="Graphic 273" descr="Badge Tick1 with solid fill">
            <a:extLst>
              <a:ext uri="{FF2B5EF4-FFF2-40B4-BE49-F238E27FC236}">
                <a16:creationId xmlns:a16="http://schemas.microsoft.com/office/drawing/2014/main" id="{EBF8FE27-08F8-2623-27CB-FAA10EA29F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75" name="Graphic 274" descr="Badge Tick1 with solid fill">
            <a:extLst>
              <a:ext uri="{FF2B5EF4-FFF2-40B4-BE49-F238E27FC236}">
                <a16:creationId xmlns:a16="http://schemas.microsoft.com/office/drawing/2014/main" id="{5DBC0325-DA72-D5B1-408F-D9D22C0C1FC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76" name="Graphic 275" descr="Badge Tick1 with solid fill">
            <a:extLst>
              <a:ext uri="{FF2B5EF4-FFF2-40B4-BE49-F238E27FC236}">
                <a16:creationId xmlns:a16="http://schemas.microsoft.com/office/drawing/2014/main" id="{EE86AADB-1001-432F-0B69-C106A4BE074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77" name="Graphic 276" descr="Badge Tick1 with solid fill">
            <a:extLst>
              <a:ext uri="{FF2B5EF4-FFF2-40B4-BE49-F238E27FC236}">
                <a16:creationId xmlns:a16="http://schemas.microsoft.com/office/drawing/2014/main" id="{F2E8C952-164B-3E49-24C1-761B1112227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78" name="Graphic 277" descr="Badge Tick1 with solid fill">
            <a:extLst>
              <a:ext uri="{FF2B5EF4-FFF2-40B4-BE49-F238E27FC236}">
                <a16:creationId xmlns:a16="http://schemas.microsoft.com/office/drawing/2014/main" id="{41C272E1-13F8-43F1-42CE-FC37DB07D2E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788705</xdr:colOff>
      <xdr:row>64</xdr:row>
      <xdr:rowOff>48145</xdr:rowOff>
    </xdr:from>
    <xdr:to>
      <xdr:col>6</xdr:col>
      <xdr:colOff>1098328</xdr:colOff>
      <xdr:row>64</xdr:row>
      <xdr:rowOff>448708</xdr:rowOff>
    </xdr:to>
    <xdr:grpSp>
      <xdr:nvGrpSpPr>
        <xdr:cNvPr id="279" name="Group 278">
          <a:extLst>
            <a:ext uri="{FF2B5EF4-FFF2-40B4-BE49-F238E27FC236}">
              <a16:creationId xmlns:a16="http://schemas.microsoft.com/office/drawing/2014/main" id="{D3CA5E48-FC8E-402B-8FE4-467E0160E7EC}"/>
            </a:ext>
          </a:extLst>
        </xdr:cNvPr>
        <xdr:cNvGrpSpPr/>
      </xdr:nvGrpSpPr>
      <xdr:grpSpPr>
        <a:xfrm>
          <a:off x="4368430" y="28822019"/>
          <a:ext cx="6715447" cy="400563"/>
          <a:chOff x="4335294" y="25410499"/>
          <a:chExt cx="7004338" cy="400563"/>
        </a:xfrm>
      </xdr:grpSpPr>
      <xdr:pic>
        <xdr:nvPicPr>
          <xdr:cNvPr id="280" name="Graphic 279" descr="Badge Tick1 with solid fill">
            <a:extLst>
              <a:ext uri="{FF2B5EF4-FFF2-40B4-BE49-F238E27FC236}">
                <a16:creationId xmlns:a16="http://schemas.microsoft.com/office/drawing/2014/main" id="{2E757184-C7C0-A71F-A268-7362F3FBF6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1" name="Graphic 280" descr="Badge Tick1 with solid fill">
            <a:extLst>
              <a:ext uri="{FF2B5EF4-FFF2-40B4-BE49-F238E27FC236}">
                <a16:creationId xmlns:a16="http://schemas.microsoft.com/office/drawing/2014/main" id="{55E3F3E8-8E64-5C5F-ECBC-0616F0F9A867}"/>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2" name="Graphic 281" descr="Badge Tick1 with solid fill">
            <a:extLst>
              <a:ext uri="{FF2B5EF4-FFF2-40B4-BE49-F238E27FC236}">
                <a16:creationId xmlns:a16="http://schemas.microsoft.com/office/drawing/2014/main" id="{E4332085-9AC7-6D6A-D97B-10659BFDE8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3" name="Graphic 282" descr="Badge Tick1 with solid fill">
            <a:extLst>
              <a:ext uri="{FF2B5EF4-FFF2-40B4-BE49-F238E27FC236}">
                <a16:creationId xmlns:a16="http://schemas.microsoft.com/office/drawing/2014/main" id="{3D4756D9-83D9-2E0B-C258-1CB656BD26F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84" name="Graphic 283" descr="Badge Tick1 with solid fill">
            <a:extLst>
              <a:ext uri="{FF2B5EF4-FFF2-40B4-BE49-F238E27FC236}">
                <a16:creationId xmlns:a16="http://schemas.microsoft.com/office/drawing/2014/main" id="{B98E55C0-FFB7-D5C4-97E2-4DC7B90E2C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xdr:from>
      <xdr:col>2</xdr:col>
      <xdr:colOff>782355</xdr:colOff>
      <xdr:row>65</xdr:row>
      <xdr:rowOff>37258</xdr:rowOff>
    </xdr:from>
    <xdr:to>
      <xdr:col>6</xdr:col>
      <xdr:colOff>1104678</xdr:colOff>
      <xdr:row>65</xdr:row>
      <xdr:rowOff>428296</xdr:rowOff>
    </xdr:to>
    <xdr:grpSp>
      <xdr:nvGrpSpPr>
        <xdr:cNvPr id="285" name="Group 284">
          <a:extLst>
            <a:ext uri="{FF2B5EF4-FFF2-40B4-BE49-F238E27FC236}">
              <a16:creationId xmlns:a16="http://schemas.microsoft.com/office/drawing/2014/main" id="{F91FEC93-71F1-4C2E-B5AF-C9A971F22592}"/>
            </a:ext>
          </a:extLst>
        </xdr:cNvPr>
        <xdr:cNvGrpSpPr/>
      </xdr:nvGrpSpPr>
      <xdr:grpSpPr>
        <a:xfrm>
          <a:off x="4362080" y="29303082"/>
          <a:ext cx="6728147" cy="391038"/>
          <a:chOff x="4335294" y="25410499"/>
          <a:chExt cx="7004338" cy="400563"/>
        </a:xfrm>
      </xdr:grpSpPr>
      <xdr:pic>
        <xdr:nvPicPr>
          <xdr:cNvPr id="286" name="Graphic 285" descr="Badge Tick1 with solid fill">
            <a:extLst>
              <a:ext uri="{FF2B5EF4-FFF2-40B4-BE49-F238E27FC236}">
                <a16:creationId xmlns:a16="http://schemas.microsoft.com/office/drawing/2014/main" id="{94551BBB-3C3A-A283-1E89-3F6F6CF3709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35294" y="25410499"/>
            <a:ext cx="404519" cy="400563"/>
          </a:xfrm>
          <a:prstGeom prst="rect">
            <a:avLst/>
          </a:prstGeom>
          <a:noFill/>
          <a:ln cap="flat">
            <a:noFill/>
          </a:ln>
        </xdr:spPr>
      </xdr:pic>
      <xdr:pic>
        <xdr:nvPicPr>
          <xdr:cNvPr id="287" name="Graphic 286" descr="Badge Tick1 with solid fill">
            <a:extLst>
              <a:ext uri="{FF2B5EF4-FFF2-40B4-BE49-F238E27FC236}">
                <a16:creationId xmlns:a16="http://schemas.microsoft.com/office/drawing/2014/main" id="{3B00E17C-FF8D-07DE-7A75-4A7EF06361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339" y="25410500"/>
            <a:ext cx="388674" cy="400562"/>
          </a:xfrm>
          <a:prstGeom prst="rect">
            <a:avLst/>
          </a:prstGeom>
          <a:noFill/>
          <a:ln cap="flat">
            <a:noFill/>
          </a:ln>
        </xdr:spPr>
      </xdr:pic>
      <xdr:pic>
        <xdr:nvPicPr>
          <xdr:cNvPr id="288" name="Graphic 287" descr="Badge Tick1 with solid fill">
            <a:extLst>
              <a:ext uri="{FF2B5EF4-FFF2-40B4-BE49-F238E27FC236}">
                <a16:creationId xmlns:a16="http://schemas.microsoft.com/office/drawing/2014/main" id="{957D03D2-8E7B-D26F-BB25-5C61B9A68AE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027235" y="25410500"/>
            <a:ext cx="404548" cy="400562"/>
          </a:xfrm>
          <a:prstGeom prst="rect">
            <a:avLst/>
          </a:prstGeom>
          <a:noFill/>
          <a:ln cap="flat">
            <a:noFill/>
          </a:ln>
        </xdr:spPr>
      </xdr:pic>
      <xdr:pic>
        <xdr:nvPicPr>
          <xdr:cNvPr id="289" name="Graphic 288" descr="Badge Tick1 with solid fill">
            <a:extLst>
              <a:ext uri="{FF2B5EF4-FFF2-40B4-BE49-F238E27FC236}">
                <a16:creationId xmlns:a16="http://schemas.microsoft.com/office/drawing/2014/main" id="{B8DA7FE6-BBAC-9BDA-3546-CD67DB306E6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699825" y="25421505"/>
            <a:ext cx="407676" cy="387985"/>
          </a:xfrm>
          <a:prstGeom prst="rect">
            <a:avLst/>
          </a:prstGeom>
          <a:noFill/>
          <a:ln cap="flat">
            <a:noFill/>
          </a:ln>
        </xdr:spPr>
      </xdr:pic>
      <xdr:pic>
        <xdr:nvPicPr>
          <xdr:cNvPr id="290" name="Graphic 289" descr="Badge Tick1 with solid fill">
            <a:extLst>
              <a:ext uri="{FF2B5EF4-FFF2-40B4-BE49-F238E27FC236}">
                <a16:creationId xmlns:a16="http://schemas.microsoft.com/office/drawing/2014/main" id="{BC1ADE12-C665-18F3-E293-98A61575586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935113" y="25421505"/>
            <a:ext cx="404519" cy="387985"/>
          </a:xfrm>
          <a:prstGeom prst="rect">
            <a:avLst/>
          </a:prstGeom>
          <a:noFill/>
          <a:ln cap="flat">
            <a:noFill/>
          </a:ln>
        </xdr:spPr>
      </xdr:pic>
    </xdr:grpSp>
    <xdr:clientData/>
  </xdr:twoCellAnchor>
  <xdr:twoCellAnchor editAs="oneCell">
    <xdr:from>
      <xdr:col>0</xdr:col>
      <xdr:colOff>2420710</xdr:colOff>
      <xdr:row>67</xdr:row>
      <xdr:rowOff>73933</xdr:rowOff>
    </xdr:from>
    <xdr:to>
      <xdr:col>0</xdr:col>
      <xdr:colOff>2774496</xdr:colOff>
      <xdr:row>67</xdr:row>
      <xdr:rowOff>428349</xdr:rowOff>
    </xdr:to>
    <xdr:pic>
      <xdr:nvPicPr>
        <xdr:cNvPr id="292" name="Graphic 291" descr="Badge Cross with solid fill">
          <a:extLst>
            <a:ext uri="{FF2B5EF4-FFF2-40B4-BE49-F238E27FC236}">
              <a16:creationId xmlns:a16="http://schemas.microsoft.com/office/drawing/2014/main" id="{8D839A5A-C401-3F68-41BF-DC5A8A2FE0A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420710" y="30744433"/>
          <a:ext cx="350611" cy="357591"/>
        </a:xfrm>
        <a:prstGeom prst="rect">
          <a:avLst/>
        </a:prstGeom>
      </xdr:spPr>
    </xdr:pic>
    <xdr:clientData/>
  </xdr:twoCellAnchor>
  <xdr:twoCellAnchor editAs="oneCell">
    <xdr:from>
      <xdr:col>0</xdr:col>
      <xdr:colOff>1000125</xdr:colOff>
      <xdr:row>67</xdr:row>
      <xdr:rowOff>76200</xdr:rowOff>
    </xdr:from>
    <xdr:to>
      <xdr:col>0</xdr:col>
      <xdr:colOff>1368425</xdr:colOff>
      <xdr:row>67</xdr:row>
      <xdr:rowOff>446385</xdr:rowOff>
    </xdr:to>
    <xdr:pic>
      <xdr:nvPicPr>
        <xdr:cNvPr id="294" name="Graphic 293" descr="Badge Unfollow with solid fill">
          <a:extLst>
            <a:ext uri="{FF2B5EF4-FFF2-40B4-BE49-F238E27FC236}">
              <a16:creationId xmlns:a16="http://schemas.microsoft.com/office/drawing/2014/main" id="{EAA87D6C-9BA6-8F4C-610E-A94039FE700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00125" y="30746700"/>
          <a:ext cx="368300" cy="373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2965868" cy="177940"/>
    <xdr:pic>
      <xdr:nvPicPr>
        <xdr:cNvPr id="2" name="Picture 4">
          <a:extLst>
            <a:ext uri="{FF2B5EF4-FFF2-40B4-BE49-F238E27FC236}">
              <a16:creationId xmlns:a16="http://schemas.microsoft.com/office/drawing/2014/main" id="{B559F039-38A7-47CF-ADD3-BB8E5ADD6CF3}"/>
            </a:ext>
          </a:extLst>
        </xdr:cNvPr>
        <xdr:cNvPicPr>
          <a:picLocks noChangeAspect="1"/>
        </xdr:cNvPicPr>
      </xdr:nvPicPr>
      <xdr:blipFill>
        <a:blip xmlns:r="http://schemas.openxmlformats.org/officeDocument/2006/relationships" r:embed="rId1"/>
        <a:stretch>
          <a:fillRect/>
        </a:stretch>
      </xdr:blipFill>
      <xdr:spPr>
        <a:xfrm>
          <a:off x="0" y="0"/>
          <a:ext cx="22965868" cy="17794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1257855" cy="198127"/>
    <xdr:pic>
      <xdr:nvPicPr>
        <xdr:cNvPr id="4" name="Picture 1">
          <a:extLst>
            <a:ext uri="{FF2B5EF4-FFF2-40B4-BE49-F238E27FC236}">
              <a16:creationId xmlns:a16="http://schemas.microsoft.com/office/drawing/2014/main" id="{F80D73B8-3C52-4FB2-8103-665DEF706A7D}"/>
            </a:ext>
          </a:extLst>
        </xdr:cNvPr>
        <xdr:cNvPicPr>
          <a:picLocks noChangeAspect="1"/>
        </xdr:cNvPicPr>
      </xdr:nvPicPr>
      <xdr:blipFill>
        <a:blip xmlns:r="http://schemas.openxmlformats.org/officeDocument/2006/relationships" r:embed="rId1"/>
        <a:stretch>
          <a:fillRect/>
        </a:stretch>
      </xdr:blipFill>
      <xdr:spPr>
        <a:xfrm>
          <a:off x="0" y="0"/>
          <a:ext cx="21257855" cy="198127"/>
        </a:xfrm>
        <a:prstGeom prst="rect">
          <a:avLst/>
        </a:prstGeom>
      </xdr:spPr>
    </xdr:pic>
    <xdr:clientData/>
  </xdr:oneCellAnchor>
  <xdr:oneCellAnchor>
    <xdr:from>
      <xdr:col>0</xdr:col>
      <xdr:colOff>0</xdr:colOff>
      <xdr:row>2</xdr:row>
      <xdr:rowOff>95250</xdr:rowOff>
    </xdr:from>
    <xdr:ext cx="4337406" cy="692287"/>
    <xdr:pic>
      <xdr:nvPicPr>
        <xdr:cNvPr id="6" name="Picture 2">
          <a:extLst>
            <a:ext uri="{FF2B5EF4-FFF2-40B4-BE49-F238E27FC236}">
              <a16:creationId xmlns:a16="http://schemas.microsoft.com/office/drawing/2014/main" id="{F67F85FC-1BFE-40F5-B08D-6D203EA6A0A4}"/>
            </a:ext>
          </a:extLst>
        </xdr:cNvPr>
        <xdr:cNvPicPr>
          <a:picLocks noChangeAspect="1"/>
        </xdr:cNvPicPr>
      </xdr:nvPicPr>
      <xdr:blipFill>
        <a:blip xmlns:r="http://schemas.openxmlformats.org/officeDocument/2006/relationships" r:embed="rId2"/>
        <a:stretch>
          <a:fillRect/>
        </a:stretch>
      </xdr:blipFill>
      <xdr:spPr>
        <a:xfrm>
          <a:off x="0" y="449036"/>
          <a:ext cx="4337406" cy="6922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12307</xdr:rowOff>
    </xdr:from>
    <xdr:to>
      <xdr:col>13</xdr:col>
      <xdr:colOff>678393</xdr:colOff>
      <xdr:row>1</xdr:row>
      <xdr:rowOff>20484</xdr:rowOff>
    </xdr:to>
    <xdr:pic>
      <xdr:nvPicPr>
        <xdr:cNvPr id="3" name="Picture 2">
          <a:extLst>
            <a:ext uri="{FF2B5EF4-FFF2-40B4-BE49-F238E27FC236}">
              <a16:creationId xmlns:a16="http://schemas.microsoft.com/office/drawing/2014/main" id="{179064F9-8E19-4214-A1ED-D6277B660776}"/>
            </a:ext>
          </a:extLst>
        </xdr:cNvPr>
        <xdr:cNvPicPr>
          <a:picLocks noChangeAspect="1"/>
        </xdr:cNvPicPr>
      </xdr:nvPicPr>
      <xdr:blipFill>
        <a:blip xmlns:r="http://schemas.openxmlformats.org/officeDocument/2006/relationships" r:embed="rId1"/>
        <a:stretch>
          <a:fillRect/>
        </a:stretch>
      </xdr:blipFill>
      <xdr:spPr>
        <a:xfrm>
          <a:off x="0" y="12307"/>
          <a:ext cx="19398729" cy="192532"/>
        </a:xfrm>
        <a:prstGeom prst="rect">
          <a:avLst/>
        </a:prstGeom>
      </xdr:spPr>
    </xdr:pic>
    <xdr:clientData/>
  </xdr:twoCellAnchor>
  <xdr:twoCellAnchor editAs="oneCell">
    <xdr:from>
      <xdr:col>0</xdr:col>
      <xdr:colOff>0</xdr:colOff>
      <xdr:row>4</xdr:row>
      <xdr:rowOff>163285</xdr:rowOff>
    </xdr:from>
    <xdr:to>
      <xdr:col>1</xdr:col>
      <xdr:colOff>2459627</xdr:colOff>
      <xdr:row>8</xdr:row>
      <xdr:rowOff>130492</xdr:rowOff>
    </xdr:to>
    <xdr:pic>
      <xdr:nvPicPr>
        <xdr:cNvPr id="4" name="Picture 3">
          <a:extLst>
            <a:ext uri="{FF2B5EF4-FFF2-40B4-BE49-F238E27FC236}">
              <a16:creationId xmlns:a16="http://schemas.microsoft.com/office/drawing/2014/main" id="{8B238428-E7F5-4ABA-BF53-452014DCB48E}"/>
            </a:ext>
          </a:extLst>
        </xdr:cNvPr>
        <xdr:cNvPicPr>
          <a:picLocks noChangeAspect="1"/>
        </xdr:cNvPicPr>
      </xdr:nvPicPr>
      <xdr:blipFill>
        <a:blip xmlns:r="http://schemas.openxmlformats.org/officeDocument/2006/relationships" r:embed="rId2"/>
        <a:stretch>
          <a:fillRect/>
        </a:stretch>
      </xdr:blipFill>
      <xdr:spPr>
        <a:xfrm>
          <a:off x="0" y="925285"/>
          <a:ext cx="3948793" cy="717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17266</xdr:colOff>
      <xdr:row>1</xdr:row>
      <xdr:rowOff>17145</xdr:rowOff>
    </xdr:to>
    <xdr:pic>
      <xdr:nvPicPr>
        <xdr:cNvPr id="2" name="Picture 1">
          <a:extLst>
            <a:ext uri="{FF2B5EF4-FFF2-40B4-BE49-F238E27FC236}">
              <a16:creationId xmlns:a16="http://schemas.microsoft.com/office/drawing/2014/main" id="{CAD4002C-1BD4-4042-A2BF-DD0B3D607284}"/>
            </a:ext>
          </a:extLst>
        </xdr:cNvPr>
        <xdr:cNvPicPr>
          <a:picLocks noChangeAspect="1"/>
        </xdr:cNvPicPr>
      </xdr:nvPicPr>
      <xdr:blipFill>
        <a:blip xmlns:r="http://schemas.openxmlformats.org/officeDocument/2006/relationships" r:embed="rId1"/>
        <a:stretch>
          <a:fillRect/>
        </a:stretch>
      </xdr:blipFill>
      <xdr:spPr>
        <a:xfrm>
          <a:off x="0" y="0"/>
          <a:ext cx="24672835" cy="200025"/>
        </a:xfrm>
        <a:prstGeom prst="rect">
          <a:avLst/>
        </a:prstGeom>
      </xdr:spPr>
    </xdr:pic>
    <xdr:clientData/>
  </xdr:twoCellAnchor>
  <xdr:twoCellAnchor editAs="oneCell">
    <xdr:from>
      <xdr:col>0</xdr:col>
      <xdr:colOff>47625</xdr:colOff>
      <xdr:row>4</xdr:row>
      <xdr:rowOff>155121</xdr:rowOff>
    </xdr:from>
    <xdr:to>
      <xdr:col>0</xdr:col>
      <xdr:colOff>3983718</xdr:colOff>
      <xdr:row>8</xdr:row>
      <xdr:rowOff>97563</xdr:rowOff>
    </xdr:to>
    <xdr:pic>
      <xdr:nvPicPr>
        <xdr:cNvPr id="3" name="Picture 2">
          <a:extLst>
            <a:ext uri="{FF2B5EF4-FFF2-40B4-BE49-F238E27FC236}">
              <a16:creationId xmlns:a16="http://schemas.microsoft.com/office/drawing/2014/main" id="{D533CA66-119B-4BD2-9503-B6704FC3B9A3}"/>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24</xdr:col>
      <xdr:colOff>248611</xdr:colOff>
      <xdr:row>1</xdr:row>
      <xdr:rowOff>8890</xdr:rowOff>
    </xdr:to>
    <xdr:pic>
      <xdr:nvPicPr>
        <xdr:cNvPr id="4" name="Picture 3">
          <a:extLst>
            <a:ext uri="{FF2B5EF4-FFF2-40B4-BE49-F238E27FC236}">
              <a16:creationId xmlns:a16="http://schemas.microsoft.com/office/drawing/2014/main" id="{4686F62D-45D1-42C6-9888-13D4AED57603}"/>
            </a:ext>
          </a:extLst>
        </xdr:cNvPr>
        <xdr:cNvPicPr>
          <a:picLocks noChangeAspect="1"/>
        </xdr:cNvPicPr>
      </xdr:nvPicPr>
      <xdr:blipFill>
        <a:blip xmlns:r="http://schemas.openxmlformats.org/officeDocument/2006/relationships" r:embed="rId1"/>
        <a:stretch>
          <a:fillRect/>
        </a:stretch>
      </xdr:blipFill>
      <xdr:spPr>
        <a:xfrm>
          <a:off x="0" y="2"/>
          <a:ext cx="24928467" cy="200023"/>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76EF96BA-1A1E-4C2F-9832-760FE0A66517}"/>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20</xdr:col>
      <xdr:colOff>140406</xdr:colOff>
      <xdr:row>1</xdr:row>
      <xdr:rowOff>19051</xdr:rowOff>
    </xdr:to>
    <xdr:pic>
      <xdr:nvPicPr>
        <xdr:cNvPr id="3" name="Picture 2">
          <a:extLst>
            <a:ext uri="{FF2B5EF4-FFF2-40B4-BE49-F238E27FC236}">
              <a16:creationId xmlns:a16="http://schemas.microsoft.com/office/drawing/2014/main" id="{6F77E2AC-D2E5-4EA1-945A-014EC1D49C54}"/>
            </a:ext>
          </a:extLst>
        </xdr:cNvPr>
        <xdr:cNvPicPr>
          <a:picLocks noChangeAspect="1"/>
        </xdr:cNvPicPr>
      </xdr:nvPicPr>
      <xdr:blipFill>
        <a:blip xmlns:r="http://schemas.openxmlformats.org/officeDocument/2006/relationships" r:embed="rId1"/>
        <a:stretch>
          <a:fillRect/>
        </a:stretch>
      </xdr:blipFill>
      <xdr:spPr>
        <a:xfrm>
          <a:off x="0" y="1"/>
          <a:ext cx="25014728" cy="190500"/>
        </a:xfrm>
        <a:prstGeom prst="rect">
          <a:avLst/>
        </a:prstGeom>
      </xdr:spPr>
    </xdr:pic>
    <xdr:clientData/>
  </xdr:twoCellAnchor>
  <xdr:twoCellAnchor editAs="oneCell">
    <xdr:from>
      <xdr:col>0</xdr:col>
      <xdr:colOff>47625</xdr:colOff>
      <xdr:row>4</xdr:row>
      <xdr:rowOff>155121</xdr:rowOff>
    </xdr:from>
    <xdr:to>
      <xdr:col>0</xdr:col>
      <xdr:colOff>3817348</xdr:colOff>
      <xdr:row>8</xdr:row>
      <xdr:rowOff>93118</xdr:rowOff>
    </xdr:to>
    <xdr:pic>
      <xdr:nvPicPr>
        <xdr:cNvPr id="4" name="Picture 3">
          <a:extLst>
            <a:ext uri="{FF2B5EF4-FFF2-40B4-BE49-F238E27FC236}">
              <a16:creationId xmlns:a16="http://schemas.microsoft.com/office/drawing/2014/main" id="{54D26FBF-5C7C-4954-A8CB-D348AE1BC1C0}"/>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67172</xdr:colOff>
      <xdr:row>1</xdr:row>
      <xdr:rowOff>16509</xdr:rowOff>
    </xdr:to>
    <xdr:pic>
      <xdr:nvPicPr>
        <xdr:cNvPr id="4" name="Picture 3">
          <a:extLst>
            <a:ext uri="{FF2B5EF4-FFF2-40B4-BE49-F238E27FC236}">
              <a16:creationId xmlns:a16="http://schemas.microsoft.com/office/drawing/2014/main" id="{246A2D74-641C-4101-9973-897282D393B0}"/>
            </a:ext>
          </a:extLst>
        </xdr:cNvPr>
        <xdr:cNvPicPr>
          <a:picLocks noChangeAspect="1"/>
        </xdr:cNvPicPr>
      </xdr:nvPicPr>
      <xdr:blipFill>
        <a:blip xmlns:r="http://schemas.openxmlformats.org/officeDocument/2006/relationships" r:embed="rId1"/>
        <a:stretch>
          <a:fillRect/>
        </a:stretch>
      </xdr:blipFill>
      <xdr:spPr>
        <a:xfrm>
          <a:off x="1" y="0"/>
          <a:ext cx="15786259" cy="199389"/>
        </a:xfrm>
        <a:prstGeom prst="rect">
          <a:avLst/>
        </a:prstGeom>
      </xdr:spPr>
    </xdr:pic>
    <xdr:clientData/>
  </xdr:twoCellAnchor>
  <xdr:twoCellAnchor editAs="oneCell">
    <xdr:from>
      <xdr:col>0</xdr:col>
      <xdr:colOff>47625</xdr:colOff>
      <xdr:row>4</xdr:row>
      <xdr:rowOff>155121</xdr:rowOff>
    </xdr:from>
    <xdr:to>
      <xdr:col>0</xdr:col>
      <xdr:colOff>3984353</xdr:colOff>
      <xdr:row>8</xdr:row>
      <xdr:rowOff>98198</xdr:rowOff>
    </xdr:to>
    <xdr:pic>
      <xdr:nvPicPr>
        <xdr:cNvPr id="5" name="Picture 4">
          <a:extLst>
            <a:ext uri="{FF2B5EF4-FFF2-40B4-BE49-F238E27FC236}">
              <a16:creationId xmlns:a16="http://schemas.microsoft.com/office/drawing/2014/main" id="{03DC8E58-7737-429D-973E-C3BDA442F921}"/>
            </a:ext>
          </a:extLst>
        </xdr:cNvPr>
        <xdr:cNvPicPr>
          <a:picLocks noChangeAspect="1"/>
        </xdr:cNvPicPr>
      </xdr:nvPicPr>
      <xdr:blipFill>
        <a:blip xmlns:r="http://schemas.openxmlformats.org/officeDocument/2006/relationships" r:embed="rId2"/>
        <a:stretch>
          <a:fillRect/>
        </a:stretch>
      </xdr:blipFill>
      <xdr:spPr>
        <a:xfrm>
          <a:off x="47625" y="917121"/>
          <a:ext cx="3939268" cy="707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8048064</xdr:colOff>
      <xdr:row>1</xdr:row>
      <xdr:rowOff>16509</xdr:rowOff>
    </xdr:to>
    <xdr:pic>
      <xdr:nvPicPr>
        <xdr:cNvPr id="2" name="Picture 1">
          <a:extLst>
            <a:ext uri="{FF2B5EF4-FFF2-40B4-BE49-F238E27FC236}">
              <a16:creationId xmlns:a16="http://schemas.microsoft.com/office/drawing/2014/main" id="{92F5A305-F5AA-45E8-8EFD-4A47850CECB9}"/>
            </a:ext>
          </a:extLst>
        </xdr:cNvPr>
        <xdr:cNvPicPr>
          <a:picLocks noChangeAspect="1"/>
        </xdr:cNvPicPr>
      </xdr:nvPicPr>
      <xdr:blipFill>
        <a:blip xmlns:r="http://schemas.openxmlformats.org/officeDocument/2006/relationships" r:embed="rId1"/>
        <a:stretch>
          <a:fillRect/>
        </a:stretch>
      </xdr:blipFill>
      <xdr:spPr>
        <a:xfrm>
          <a:off x="1" y="0"/>
          <a:ext cx="15307171" cy="207009"/>
        </a:xfrm>
        <a:prstGeom prst="rect">
          <a:avLst/>
        </a:prstGeom>
      </xdr:spPr>
    </xdr:pic>
    <xdr:clientData/>
  </xdr:twoCellAnchor>
  <xdr:twoCellAnchor editAs="oneCell">
    <xdr:from>
      <xdr:col>0</xdr:col>
      <xdr:colOff>47625</xdr:colOff>
      <xdr:row>4</xdr:row>
      <xdr:rowOff>155121</xdr:rowOff>
    </xdr:from>
    <xdr:to>
      <xdr:col>1</xdr:col>
      <xdr:colOff>2944191</xdr:colOff>
      <xdr:row>8</xdr:row>
      <xdr:rowOff>98198</xdr:rowOff>
    </xdr:to>
    <xdr:pic>
      <xdr:nvPicPr>
        <xdr:cNvPr id="3" name="Picture 2">
          <a:extLst>
            <a:ext uri="{FF2B5EF4-FFF2-40B4-BE49-F238E27FC236}">
              <a16:creationId xmlns:a16="http://schemas.microsoft.com/office/drawing/2014/main" id="{36CB223C-17E4-435D-BD07-83777DCAED16}"/>
            </a:ext>
          </a:extLst>
        </xdr:cNvPr>
        <xdr:cNvPicPr>
          <a:picLocks noChangeAspect="1"/>
        </xdr:cNvPicPr>
      </xdr:nvPicPr>
      <xdr:blipFill>
        <a:blip xmlns:r="http://schemas.openxmlformats.org/officeDocument/2006/relationships" r:embed="rId2"/>
        <a:stretch>
          <a:fillRect/>
        </a:stretch>
      </xdr:blipFill>
      <xdr:spPr>
        <a:xfrm>
          <a:off x="50800" y="917121"/>
          <a:ext cx="3933553" cy="70507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49530</xdr:colOff>
      <xdr:row>4</xdr:row>
      <xdr:rowOff>155121</xdr:rowOff>
    </xdr:from>
    <xdr:ext cx="4214042" cy="657223"/>
    <xdr:pic>
      <xdr:nvPicPr>
        <xdr:cNvPr id="2" name="Picture 6">
          <a:extLst>
            <a:ext uri="{FF2B5EF4-FFF2-40B4-BE49-F238E27FC236}">
              <a16:creationId xmlns:a16="http://schemas.microsoft.com/office/drawing/2014/main" id="{AFB5520A-D523-304F-A911-41AFB789FF88}"/>
            </a:ext>
          </a:extLst>
        </xdr:cNvPr>
        <xdr:cNvPicPr>
          <a:picLocks noChangeAspect="1"/>
        </xdr:cNvPicPr>
      </xdr:nvPicPr>
      <xdr:blipFill>
        <a:blip xmlns:r="http://schemas.openxmlformats.org/officeDocument/2006/relationships" r:embed="rId1"/>
        <a:stretch>
          <a:fillRect/>
        </a:stretch>
      </xdr:blipFill>
      <xdr:spPr>
        <a:xfrm>
          <a:off x="49530" y="967921"/>
          <a:ext cx="4214042" cy="657223"/>
        </a:xfrm>
        <a:prstGeom prst="rect">
          <a:avLst/>
        </a:prstGeom>
      </xdr:spPr>
    </xdr:pic>
    <xdr:clientData/>
  </xdr:oneCellAnchor>
  <xdr:oneCellAnchor>
    <xdr:from>
      <xdr:col>0</xdr:col>
      <xdr:colOff>0</xdr:colOff>
      <xdr:row>0</xdr:row>
      <xdr:rowOff>0</xdr:rowOff>
    </xdr:from>
    <xdr:ext cx="26416430" cy="190500"/>
    <xdr:pic>
      <xdr:nvPicPr>
        <xdr:cNvPr id="3" name="Picture 7">
          <a:extLst>
            <a:ext uri="{FF2B5EF4-FFF2-40B4-BE49-F238E27FC236}">
              <a16:creationId xmlns:a16="http://schemas.microsoft.com/office/drawing/2014/main" id="{81087E69-AF39-F44C-9597-6078F800B567}"/>
            </a:ext>
          </a:extLst>
        </xdr:cNvPr>
        <xdr:cNvPicPr>
          <a:picLocks noChangeAspect="1"/>
        </xdr:cNvPicPr>
      </xdr:nvPicPr>
      <xdr:blipFill>
        <a:blip xmlns:r="http://schemas.openxmlformats.org/officeDocument/2006/relationships" r:embed="rId2"/>
        <a:stretch>
          <a:fillRect/>
        </a:stretch>
      </xdr:blipFill>
      <xdr:spPr>
        <a:xfrm>
          <a:off x="0" y="0"/>
          <a:ext cx="26416430" cy="190500"/>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Naila IDANI" id="{14437A6F-6A03-E043-AFBC-04CF76B2F299}" userId="naila.idani@endeavourmining.com" providerId="PeoplePicker"/>
  <person displayName="Laura Brangwin" id="{F2D70297-B798-7941-B4C4-25EE89AE136F}" userId="laura.brangwin@endeavourmining.com" providerId="PeoplePicker"/>
  <person displayName="Camilla Golding" id="{9257F896-F6AC-4B03-B07B-9754F81D6C7D}" userId="camilla.golding@endeavourmining.com" providerId="PeoplePicker"/>
  <person displayName="Alex Buck" id="{AA4CB029-419F-3946-980E-752C52698D96}" userId="S::alex.buck@endeavourmining.com::a1683f00-8aae-4904-a1fa-9653e4928658"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8" dT="2024-02-23T11:01:45.70" personId="{AA4CB029-419F-3946-980E-752C52698D96}" id="{3B77B146-C78B-4630-BB56-749D49469A02}">
    <text xml:space="preserve">@Naila IDANI  please update the photo - speak to @Laura Brangwin </text>
    <mentions>
      <mention mentionpersonId="{14437A6F-6A03-E043-AFBC-04CF76B2F299}" mentionId="{E2040EA6-7106-4BA8-A97C-9EE5D0AAF404}" startIndex="0" length="12"/>
      <mention mentionpersonId="{F2D70297-B798-7941-B4C4-25EE89AE136F}" mentionId="{89D35D32-7AC6-4DD0-88F3-04E5AB91803E}" startIndex="49" length="15"/>
    </mentions>
  </threadedComment>
  <threadedComment ref="S64" dT="2026-02-02T10:16:33.74" personId="{AA4CB029-419F-3946-980E-752C52698D96}" id="{CCF42200-27A6-4190-B654-1A484E89A494}">
    <text>@Camilla Golding please proof read this doc to ensure all dates are correct and the ToC matches the content</text>
    <mentions>
      <mention mentionpersonId="{9257F896-F6AC-4B03-B07B-9754F81D6C7D}" mentionId="{6CAADF51-4D85-4024-A683-4E33BB57F121}" startIndex="0" length="16"/>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B2823-D4F8-4FC3-8DB7-881AA189BC00}">
  <sheetPr>
    <tabColor theme="4"/>
    <pageSetUpPr autoPageBreaks="0"/>
  </sheetPr>
  <dimension ref="A18:S76"/>
  <sheetViews>
    <sheetView showGridLines="0" topLeftCell="A39" zoomScale="20" zoomScaleNormal="52" workbookViewId="0">
      <selection activeCell="I84" sqref="I84"/>
    </sheetView>
  </sheetViews>
  <sheetFormatPr defaultColWidth="8.5703125" defaultRowHeight="15" x14ac:dyDescent="0.25"/>
  <cols>
    <col min="1" max="1" width="15.42578125" customWidth="1"/>
    <col min="2" max="2" width="33" customWidth="1"/>
    <col min="3" max="3" width="50" bestFit="1" customWidth="1"/>
    <col min="4" max="4" width="54.42578125" bestFit="1" customWidth="1"/>
    <col min="5" max="5" width="59.42578125" bestFit="1" customWidth="1"/>
    <col min="6" max="6" width="59" bestFit="1" customWidth="1"/>
    <col min="7" max="15" width="20.42578125" customWidth="1"/>
  </cols>
  <sheetData>
    <row r="18" spans="1:6" x14ac:dyDescent="0.25"/>
    <row r="21" spans="1:6" x14ac:dyDescent="0.25">
      <c r="A21" t="s">
        <v>849</v>
      </c>
    </row>
    <row r="25" spans="1:6" x14ac:dyDescent="0.25">
      <c r="C25">
        <v>0.99</v>
      </c>
    </row>
    <row r="27" spans="1:6" x14ac:dyDescent="0.25">
      <c r="D27" s="491"/>
    </row>
    <row r="28" spans="1:6" x14ac:dyDescent="0.25">
      <c r="B28" t="s">
        <v>848</v>
      </c>
      <c r="C28">
        <v>50</v>
      </c>
    </row>
    <row r="32" spans="1:6" x14ac:dyDescent="0.25">
      <c r="C32" s="496">
        <v>31560212</v>
      </c>
      <c r="D32">
        <v>14363132</v>
      </c>
    </row>
    <row r="39" spans="2:10" x14ac:dyDescent="0.25">
      <c r="C39" s="494">
        <v>0.18</v>
      </c>
    </row>
    <row r="46" spans="2:10" ht="15" customHeight="1" x14ac:dyDescent="0.25">
      <c r="B46" s="152"/>
      <c r="C46" s="152"/>
      <c r="D46" s="152"/>
      <c r="E46" s="152"/>
      <c r="F46" s="152"/>
      <c r="G46" s="152"/>
      <c r="H46" s="152"/>
      <c r="I46" s="152"/>
      <c r="J46" s="152"/>
    </row>
    <row r="47" spans="2:10" ht="15" customHeight="1" x14ac:dyDescent="0.25">
      <c r="B47" s="152"/>
      <c r="C47" s="152"/>
      <c r="D47" s="152"/>
      <c r="E47" s="152"/>
      <c r="F47" s="152"/>
      <c r="G47" s="152"/>
      <c r="H47" s="152"/>
      <c r="I47" s="152"/>
      <c r="J47" s="152"/>
    </row>
    <row r="48" spans="2:10" ht="15" customHeight="1" x14ac:dyDescent="0.25">
      <c r="B48" s="152"/>
      <c r="C48" s="152"/>
      <c r="D48" s="152"/>
      <c r="E48" s="152"/>
      <c r="F48" s="152"/>
      <c r="G48" s="152"/>
      <c r="H48" s="152"/>
      <c r="I48" s="152"/>
      <c r="J48" s="152"/>
    </row>
    <row r="49" spans="2:19" ht="15" customHeight="1" x14ac:dyDescent="0.25">
      <c r="B49" s="152"/>
      <c r="C49" s="152"/>
      <c r="D49" s="152"/>
      <c r="E49" s="152"/>
      <c r="F49" s="152"/>
      <c r="G49" s="152"/>
      <c r="H49" s="152"/>
      <c r="I49" s="152"/>
      <c r="J49" s="152"/>
    </row>
    <row r="50" spans="2:19" ht="15" customHeight="1" x14ac:dyDescent="0.25">
      <c r="B50" s="152"/>
      <c r="C50" s="152"/>
      <c r="D50" s="152"/>
      <c r="E50" s="152"/>
      <c r="F50" s="152"/>
      <c r="G50" s="152"/>
      <c r="H50" s="152"/>
      <c r="I50" s="152"/>
      <c r="J50" s="152"/>
    </row>
    <row r="52" spans="2:19" ht="33.75" x14ac:dyDescent="0.25">
      <c r="B52" s="152"/>
      <c r="C52" s="152"/>
      <c r="D52" s="152"/>
      <c r="E52" s="152"/>
      <c r="F52" s="152"/>
      <c r="G52" s="152"/>
      <c r="H52" s="152"/>
      <c r="I52" s="152"/>
      <c r="J52" s="152"/>
    </row>
    <row r="53" spans="2:19" ht="33.75" x14ac:dyDescent="0.25">
      <c r="B53" s="152"/>
      <c r="C53" s="152"/>
      <c r="D53" s="152"/>
      <c r="E53" s="152"/>
      <c r="F53" s="152"/>
      <c r="G53" s="152"/>
      <c r="H53" s="152"/>
      <c r="I53" s="152"/>
      <c r="J53" s="152"/>
    </row>
    <row r="54" spans="2:19" ht="33.75" x14ac:dyDescent="0.25">
      <c r="B54" s="152"/>
      <c r="C54" s="152"/>
      <c r="D54" s="152"/>
      <c r="E54" s="152"/>
      <c r="F54" s="152"/>
      <c r="G54" s="152"/>
      <c r="H54" s="152"/>
      <c r="I54" s="152"/>
      <c r="J54" s="152"/>
    </row>
    <row r="55" spans="2:19" ht="33.75" x14ac:dyDescent="0.25">
      <c r="B55" s="152"/>
      <c r="C55" s="152"/>
      <c r="D55" s="152"/>
      <c r="E55" s="152"/>
      <c r="F55" s="152"/>
      <c r="G55" s="152"/>
      <c r="H55" s="152"/>
      <c r="I55" s="152"/>
      <c r="J55" s="152"/>
    </row>
    <row r="56" spans="2:19" ht="33.75" x14ac:dyDescent="0.25">
      <c r="B56" s="152"/>
      <c r="C56" s="152"/>
      <c r="D56" s="152"/>
      <c r="E56" s="152"/>
      <c r="F56" s="152"/>
      <c r="G56" s="152"/>
      <c r="H56" s="152"/>
      <c r="I56" s="152"/>
      <c r="J56" s="152"/>
    </row>
    <row r="57" spans="2:19" ht="33.75" x14ac:dyDescent="0.25">
      <c r="B57" s="152"/>
      <c r="C57" s="152"/>
      <c r="D57" s="152"/>
      <c r="E57" s="152"/>
      <c r="F57" s="152"/>
      <c r="G57" s="152"/>
      <c r="H57" s="152"/>
      <c r="I57" s="152"/>
      <c r="J57" s="152"/>
    </row>
    <row r="59" spans="2:19" ht="14.1" customHeight="1" x14ac:dyDescent="0.25">
      <c r="B59" s="152"/>
      <c r="C59" s="152"/>
      <c r="D59" s="152"/>
      <c r="E59" s="152"/>
      <c r="F59" s="152"/>
      <c r="G59" s="152"/>
      <c r="H59" s="152"/>
      <c r="I59" s="152"/>
      <c r="J59" s="152"/>
    </row>
    <row r="60" spans="2:19" ht="33.75" x14ac:dyDescent="0.25">
      <c r="B60" s="152"/>
      <c r="C60" s="152"/>
      <c r="D60" s="152"/>
      <c r="E60" s="152"/>
      <c r="F60" s="152"/>
      <c r="G60" s="152"/>
      <c r="H60" s="152"/>
      <c r="I60" s="152"/>
      <c r="J60" s="152"/>
    </row>
    <row r="61" spans="2:19" ht="33.75" x14ac:dyDescent="0.25">
      <c r="B61" s="152"/>
      <c r="C61" s="152"/>
      <c r="D61" s="152"/>
      <c r="E61" s="152"/>
      <c r="F61" s="152"/>
      <c r="G61" s="152"/>
      <c r="H61" s="152"/>
      <c r="I61" s="152"/>
      <c r="J61" s="152"/>
    </row>
    <row r="62" spans="2:19" ht="33.75" x14ac:dyDescent="0.25">
      <c r="B62" s="152"/>
      <c r="C62" s="152"/>
      <c r="D62" s="152"/>
      <c r="E62" s="152"/>
      <c r="F62" s="152"/>
      <c r="G62" s="152"/>
      <c r="H62" s="152"/>
      <c r="I62" s="152"/>
      <c r="J62" s="152"/>
    </row>
    <row r="63" spans="2:19" ht="33.75" x14ac:dyDescent="0.25">
      <c r="B63" s="152"/>
      <c r="C63" s="152"/>
      <c r="D63" s="152"/>
      <c r="E63" s="152"/>
      <c r="F63" s="152"/>
      <c r="G63" s="152"/>
      <c r="H63" s="152"/>
      <c r="I63" s="152"/>
      <c r="J63" s="152"/>
    </row>
    <row r="64" spans="2:19" ht="409.5" customHeight="1" x14ac:dyDescent="0.25">
      <c r="B64" s="152"/>
      <c r="C64" s="152"/>
      <c r="D64" s="152"/>
      <c r="E64" s="152"/>
      <c r="F64" s="152"/>
      <c r="G64" s="152"/>
      <c r="H64" s="152"/>
      <c r="I64" s="152"/>
      <c r="J64" s="152"/>
    </row>
    <row r="71" spans="3:14" ht="14.45" customHeight="1" x14ac:dyDescent="0.25">
      <c r="C71" s="493">
        <v>13491</v>
      </c>
      <c r="D71" s="6">
        <v>16212</v>
      </c>
      <c r="E71" s="6">
        <v>14140</v>
      </c>
      <c r="F71" s="6">
        <v>12547</v>
      </c>
    </row>
    <row r="72" spans="3:14" ht="30.95" customHeight="1" x14ac:dyDescent="0.25">
      <c r="C72">
        <v>5381</v>
      </c>
    </row>
    <row r="73" spans="3:14" ht="94.5" customHeight="1" x14ac:dyDescent="0.25"/>
    <row r="74" spans="3:14" ht="71.099999999999994" customHeight="1" x14ac:dyDescent="1.35">
      <c r="K74" s="492"/>
      <c r="N74" t="s">
        <v>847</v>
      </c>
    </row>
    <row r="75" spans="3:14" ht="71.099999999999994" customHeight="1" x14ac:dyDescent="0.25"/>
    <row r="76" spans="3:14" ht="71.099999999999994" customHeight="1" x14ac:dyDescent="0.25"/>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4BCD1-8678-43D1-9C77-030CE738C0FB}">
  <sheetPr>
    <tabColor theme="7"/>
  </sheetPr>
  <dimension ref="A1:XFC151"/>
  <sheetViews>
    <sheetView showGridLines="0" topLeftCell="A115" zoomScaleNormal="100" workbookViewId="0">
      <pane xSplit="1" topLeftCell="B1" activePane="topRight" state="frozen"/>
      <selection activeCell="A135" sqref="A135"/>
      <selection pane="topRight" activeCell="B121" sqref="B121"/>
    </sheetView>
  </sheetViews>
  <sheetFormatPr defaultColWidth="8.5703125" defaultRowHeight="17.100000000000001" customHeight="1" x14ac:dyDescent="0.25"/>
  <cols>
    <col min="1" max="1" width="74.85546875" customWidth="1"/>
    <col min="2" max="2" width="20.42578125" style="402" customWidth="1"/>
    <col min="3" max="7" width="20.42578125" style="19" customWidth="1"/>
    <col min="8" max="8" width="24" style="19" customWidth="1"/>
    <col min="9" max="9" width="20.42578125" style="19" customWidth="1"/>
    <col min="10" max="17" width="20.42578125" customWidth="1"/>
  </cols>
  <sheetData>
    <row r="1" spans="1:16" ht="17.100000000000001" customHeight="1" x14ac:dyDescent="0.25">
      <c r="B1" s="24"/>
      <c r="C1"/>
      <c r="D1"/>
      <c r="E1"/>
      <c r="F1"/>
      <c r="G1"/>
      <c r="H1"/>
      <c r="I1"/>
    </row>
    <row r="2" spans="1:16" ht="17.100000000000001" customHeight="1" x14ac:dyDescent="0.25">
      <c r="B2" s="24"/>
      <c r="C2"/>
      <c r="D2"/>
      <c r="E2"/>
      <c r="F2"/>
      <c r="G2"/>
      <c r="H2"/>
      <c r="I2"/>
    </row>
    <row r="3" spans="1:16" ht="17.100000000000001" customHeight="1" x14ac:dyDescent="0.25">
      <c r="B3" s="24"/>
      <c r="C3"/>
      <c r="D3"/>
      <c r="E3"/>
      <c r="F3"/>
      <c r="G3"/>
      <c r="H3"/>
      <c r="I3"/>
    </row>
    <row r="4" spans="1:16" ht="17.100000000000001" customHeight="1" x14ac:dyDescent="0.25">
      <c r="B4" s="24"/>
      <c r="C4"/>
      <c r="D4"/>
      <c r="E4"/>
      <c r="F4"/>
      <c r="G4"/>
      <c r="H4"/>
      <c r="I4"/>
    </row>
    <row r="5" spans="1:16" ht="17.100000000000001" customHeight="1" x14ac:dyDescent="0.25">
      <c r="B5" s="24"/>
      <c r="C5"/>
      <c r="D5"/>
      <c r="E5"/>
      <c r="F5"/>
      <c r="G5"/>
      <c r="H5"/>
      <c r="I5"/>
    </row>
    <row r="6" spans="1:16" ht="17.100000000000001" customHeight="1" x14ac:dyDescent="0.25">
      <c r="B6" s="24"/>
      <c r="C6"/>
      <c r="D6"/>
      <c r="E6"/>
      <c r="F6"/>
      <c r="G6"/>
      <c r="H6"/>
      <c r="I6"/>
    </row>
    <row r="7" spans="1:16" ht="17.100000000000001" customHeight="1" x14ac:dyDescent="0.25">
      <c r="B7" s="24"/>
      <c r="C7"/>
      <c r="D7"/>
      <c r="E7"/>
      <c r="F7"/>
      <c r="G7"/>
      <c r="H7"/>
      <c r="I7"/>
    </row>
    <row r="8" spans="1:16" ht="17.100000000000001" customHeight="1" x14ac:dyDescent="0.25">
      <c r="B8" s="24"/>
      <c r="C8"/>
      <c r="D8"/>
      <c r="E8"/>
      <c r="F8"/>
      <c r="G8"/>
      <c r="H8"/>
      <c r="I8"/>
    </row>
    <row r="9" spans="1:16" ht="17.100000000000001" customHeight="1" x14ac:dyDescent="0.25">
      <c r="B9" s="24"/>
      <c r="C9"/>
      <c r="D9"/>
      <c r="E9"/>
      <c r="F9"/>
      <c r="G9"/>
      <c r="H9"/>
      <c r="I9"/>
    </row>
    <row r="12" spans="1:16" ht="17.100000000000001" customHeight="1" thickBot="1" x14ac:dyDescent="0.3">
      <c r="A12" s="20" t="s">
        <v>247</v>
      </c>
      <c r="B12" s="21"/>
      <c r="C12" s="21"/>
      <c r="D12" s="22"/>
      <c r="E12" s="22"/>
      <c r="F12" s="22"/>
      <c r="G12" s="22"/>
      <c r="H12" s="23"/>
      <c r="I12" s="23"/>
    </row>
    <row r="13" spans="1:16" s="313" customFormat="1" ht="17.100000000000001" customHeight="1" x14ac:dyDescent="0.25">
      <c r="A13" s="298" t="s">
        <v>113</v>
      </c>
      <c r="B13" s="37" t="s">
        <v>120</v>
      </c>
      <c r="C13" s="39" t="s">
        <v>121</v>
      </c>
      <c r="D13" s="39" t="s">
        <v>122</v>
      </c>
      <c r="E13" s="282" t="s">
        <v>213</v>
      </c>
      <c r="F13" s="39" t="s">
        <v>124</v>
      </c>
      <c r="G13" s="85" t="s">
        <v>785</v>
      </c>
      <c r="H13" s="282" t="s">
        <v>241</v>
      </c>
      <c r="I13" s="282" t="s">
        <v>248</v>
      </c>
    </row>
    <row r="14" spans="1:16" ht="17.100000000000001" customHeight="1" x14ac:dyDescent="0.25">
      <c r="A14" s="462" t="s">
        <v>249</v>
      </c>
      <c r="B14" s="385"/>
      <c r="C14" s="310"/>
      <c r="D14" s="310"/>
      <c r="E14" s="310"/>
      <c r="F14" s="310"/>
      <c r="G14" s="310"/>
      <c r="H14" s="310"/>
      <c r="I14" s="310"/>
    </row>
    <row r="15" spans="1:16" ht="17.100000000000001" customHeight="1" x14ac:dyDescent="0.25">
      <c r="A15" s="328" t="s">
        <v>250</v>
      </c>
      <c r="B15" s="77">
        <v>4711</v>
      </c>
      <c r="C15" s="310">
        <v>1165</v>
      </c>
      <c r="D15" s="310">
        <v>735</v>
      </c>
      <c r="E15" s="310">
        <v>1268</v>
      </c>
      <c r="F15" s="310">
        <v>570</v>
      </c>
      <c r="G15" s="310">
        <v>292</v>
      </c>
      <c r="H15" s="310">
        <v>464</v>
      </c>
      <c r="I15" s="310">
        <v>217</v>
      </c>
      <c r="J15" s="378"/>
      <c r="K15" s="378"/>
      <c r="L15" s="378"/>
      <c r="M15" s="378"/>
      <c r="N15" s="378"/>
      <c r="O15" s="378"/>
      <c r="P15" s="378"/>
    </row>
    <row r="16" spans="1:16" ht="17.100000000000001" customHeight="1" x14ac:dyDescent="0.25">
      <c r="A16" s="329" t="s">
        <v>256</v>
      </c>
      <c r="B16" s="468">
        <v>0.88</v>
      </c>
      <c r="C16" s="468">
        <v>0.9</v>
      </c>
      <c r="D16" s="468">
        <v>0.86</v>
      </c>
      <c r="E16" s="468">
        <v>0.88</v>
      </c>
      <c r="F16" s="468">
        <v>0.92</v>
      </c>
      <c r="G16" s="468">
        <v>0.8</v>
      </c>
      <c r="H16" s="468">
        <v>0.92</v>
      </c>
      <c r="I16" s="468">
        <v>0.7</v>
      </c>
      <c r="J16" s="378"/>
      <c r="K16" s="378"/>
      <c r="L16" s="378"/>
      <c r="M16" s="378"/>
      <c r="N16" s="378"/>
      <c r="O16" s="378"/>
      <c r="P16" s="378"/>
    </row>
    <row r="17" spans="1:16" ht="17.100000000000001" customHeight="1" x14ac:dyDescent="0.25">
      <c r="A17" s="328" t="s">
        <v>251</v>
      </c>
      <c r="B17" s="77">
        <v>670</v>
      </c>
      <c r="C17" s="310">
        <v>132</v>
      </c>
      <c r="D17" s="310">
        <v>116</v>
      </c>
      <c r="E17" s="310">
        <v>166</v>
      </c>
      <c r="F17" s="310">
        <v>49</v>
      </c>
      <c r="G17" s="310">
        <v>71</v>
      </c>
      <c r="H17" s="310">
        <v>43</v>
      </c>
      <c r="I17" s="310">
        <v>93</v>
      </c>
      <c r="J17" s="378"/>
      <c r="K17" s="378"/>
      <c r="L17" s="378"/>
      <c r="M17" s="378"/>
      <c r="N17" s="378"/>
      <c r="O17" s="378"/>
      <c r="P17" s="378"/>
    </row>
    <row r="18" spans="1:16" ht="17.100000000000001" customHeight="1" thickBot="1" x14ac:dyDescent="0.3">
      <c r="A18" s="330" t="s">
        <v>258</v>
      </c>
      <c r="B18" s="656">
        <v>0.12</v>
      </c>
      <c r="C18" s="656">
        <v>0.1</v>
      </c>
      <c r="D18" s="656">
        <v>0.14000000000000001</v>
      </c>
      <c r="E18" s="656">
        <v>0.12</v>
      </c>
      <c r="F18" s="656">
        <v>0.08</v>
      </c>
      <c r="G18" s="656">
        <v>0.2</v>
      </c>
      <c r="H18" s="656">
        <v>0.08</v>
      </c>
      <c r="I18" s="656">
        <v>0.3</v>
      </c>
      <c r="J18" s="378"/>
      <c r="K18" s="378"/>
      <c r="L18" s="378"/>
      <c r="M18" s="378"/>
      <c r="N18" s="378"/>
      <c r="O18" s="378"/>
      <c r="P18" s="378"/>
    </row>
    <row r="19" spans="1:16" ht="17.100000000000001" customHeight="1" thickBot="1" x14ac:dyDescent="0.3">
      <c r="A19" s="62" t="s">
        <v>252</v>
      </c>
      <c r="B19" s="78">
        <v>5381</v>
      </c>
      <c r="C19" s="78">
        <v>1297</v>
      </c>
      <c r="D19" s="78">
        <v>851</v>
      </c>
      <c r="E19" s="78">
        <v>1434</v>
      </c>
      <c r="F19" s="78">
        <v>619</v>
      </c>
      <c r="G19" s="78">
        <v>363</v>
      </c>
      <c r="H19" s="78">
        <v>507</v>
      </c>
      <c r="I19" s="78">
        <v>310</v>
      </c>
    </row>
    <row r="20" spans="1:16" ht="17.100000000000001" customHeight="1" x14ac:dyDescent="0.25">
      <c r="A20" s="462" t="s">
        <v>253</v>
      </c>
      <c r="B20" s="385"/>
      <c r="C20" s="310"/>
      <c r="D20" s="310"/>
      <c r="E20" s="310"/>
      <c r="F20" s="310"/>
      <c r="G20" s="310"/>
      <c r="H20" s="310"/>
      <c r="I20" s="310"/>
    </row>
    <row r="21" spans="1:16" ht="17.100000000000001" customHeight="1" x14ac:dyDescent="0.25">
      <c r="A21" s="328" t="s">
        <v>797</v>
      </c>
      <c r="B21" s="77">
        <v>8185</v>
      </c>
      <c r="C21" s="310">
        <v>1404</v>
      </c>
      <c r="D21" s="310">
        <v>1952</v>
      </c>
      <c r="E21" s="310">
        <v>1177</v>
      </c>
      <c r="F21" s="310">
        <v>1231</v>
      </c>
      <c r="G21" s="310">
        <v>1904</v>
      </c>
      <c r="H21" s="310">
        <v>488</v>
      </c>
      <c r="I21" s="310">
        <v>29</v>
      </c>
    </row>
    <row r="22" spans="1:16" ht="17.100000000000001" customHeight="1" thickBot="1" x14ac:dyDescent="0.3">
      <c r="A22" s="328" t="s">
        <v>798</v>
      </c>
      <c r="B22" s="77">
        <v>1049</v>
      </c>
      <c r="C22" s="310">
        <v>128</v>
      </c>
      <c r="D22" s="310">
        <v>290</v>
      </c>
      <c r="E22" s="310">
        <v>175</v>
      </c>
      <c r="F22" s="310">
        <v>118</v>
      </c>
      <c r="G22" s="310">
        <v>244</v>
      </c>
      <c r="H22" s="310">
        <v>82</v>
      </c>
      <c r="I22" s="310">
        <v>12</v>
      </c>
    </row>
    <row r="23" spans="1:16" ht="17.100000000000001" customHeight="1" thickBot="1" x14ac:dyDescent="0.3">
      <c r="A23" s="62" t="s">
        <v>253</v>
      </c>
      <c r="B23" s="78">
        <v>9234</v>
      </c>
      <c r="C23" s="78">
        <v>1532</v>
      </c>
      <c r="D23" s="78">
        <v>2242</v>
      </c>
      <c r="E23" s="78">
        <v>1352</v>
      </c>
      <c r="F23" s="78">
        <v>1349</v>
      </c>
      <c r="G23" s="78">
        <v>2148</v>
      </c>
      <c r="H23" s="78">
        <v>570</v>
      </c>
      <c r="I23" s="78">
        <v>41</v>
      </c>
    </row>
    <row r="24" spans="1:16" ht="17.100000000000001" customHeight="1" x14ac:dyDescent="0.25">
      <c r="A24" s="462" t="s">
        <v>254</v>
      </c>
      <c r="B24" s="385"/>
      <c r="C24" s="310"/>
      <c r="D24" s="310"/>
      <c r="E24" s="310"/>
      <c r="F24" s="310"/>
      <c r="G24" s="310"/>
      <c r="H24" s="310"/>
      <c r="I24" s="310"/>
    </row>
    <row r="25" spans="1:16" ht="17.100000000000001" customHeight="1" x14ac:dyDescent="0.25">
      <c r="A25" s="329" t="s">
        <v>255</v>
      </c>
      <c r="B25" s="77">
        <v>12896</v>
      </c>
      <c r="C25" s="310">
        <v>2569</v>
      </c>
      <c r="D25" s="310">
        <v>2687</v>
      </c>
      <c r="E25" s="310">
        <v>2445</v>
      </c>
      <c r="F25" s="310">
        <v>1801</v>
      </c>
      <c r="G25" s="310">
        <v>2196</v>
      </c>
      <c r="H25" s="310">
        <v>952</v>
      </c>
      <c r="I25" s="310">
        <v>246</v>
      </c>
    </row>
    <row r="26" spans="1:16" ht="17.100000000000001" customHeight="1" x14ac:dyDescent="0.25">
      <c r="A26" s="329" t="s">
        <v>256</v>
      </c>
      <c r="B26" s="335">
        <v>0.88238111529250773</v>
      </c>
      <c r="C26" s="327">
        <v>0.90809473312124422</v>
      </c>
      <c r="D26" s="327">
        <v>0.86873585515680574</v>
      </c>
      <c r="E26" s="327">
        <v>0.87760229720028715</v>
      </c>
      <c r="F26" s="327">
        <v>0.91514227642276424</v>
      </c>
      <c r="G26" s="327">
        <v>0.87455197132616491</v>
      </c>
      <c r="H26" s="327">
        <v>0.8839368616527391</v>
      </c>
      <c r="I26" s="327">
        <v>0.70085470085470081</v>
      </c>
    </row>
    <row r="27" spans="1:16" ht="17.100000000000001" customHeight="1" x14ac:dyDescent="0.25">
      <c r="A27" s="329" t="s">
        <v>257</v>
      </c>
      <c r="B27" s="77">
        <v>1719</v>
      </c>
      <c r="C27" s="310">
        <v>260</v>
      </c>
      <c r="D27" s="310">
        <v>406</v>
      </c>
      <c r="E27" s="310">
        <v>341</v>
      </c>
      <c r="F27" s="310">
        <v>167</v>
      </c>
      <c r="G27" s="310">
        <v>315</v>
      </c>
      <c r="H27" s="310">
        <v>125</v>
      </c>
      <c r="I27" s="310">
        <v>105</v>
      </c>
    </row>
    <row r="28" spans="1:16" ht="17.100000000000001" customHeight="1" thickBot="1" x14ac:dyDescent="0.3">
      <c r="A28" s="330" t="s">
        <v>258</v>
      </c>
      <c r="B28" s="655">
        <v>0.11761888470749231</v>
      </c>
      <c r="C28" s="327">
        <v>9.1905266878755748E-2</v>
      </c>
      <c r="D28" s="327">
        <v>0.13126414484319432</v>
      </c>
      <c r="E28" s="327">
        <v>0.12239770279971285</v>
      </c>
      <c r="F28" s="327">
        <v>8.4857723577235769E-2</v>
      </c>
      <c r="G28" s="327">
        <v>0.12544802867383512</v>
      </c>
      <c r="H28" s="327">
        <v>0.11606313834726091</v>
      </c>
      <c r="I28" s="327">
        <v>0.29914529914529914</v>
      </c>
    </row>
    <row r="29" spans="1:16" ht="17.100000000000001" customHeight="1" thickBot="1" x14ac:dyDescent="0.3">
      <c r="A29" s="62" t="s">
        <v>254</v>
      </c>
      <c r="B29" s="465">
        <v>14615</v>
      </c>
      <c r="C29" s="101">
        <v>2829</v>
      </c>
      <c r="D29" s="101">
        <v>3093</v>
      </c>
      <c r="E29" s="101">
        <v>2786</v>
      </c>
      <c r="F29" s="101">
        <v>1968</v>
      </c>
      <c r="G29" s="101">
        <v>2511</v>
      </c>
      <c r="H29" s="101">
        <v>1077</v>
      </c>
      <c r="I29" s="101">
        <v>351</v>
      </c>
    </row>
    <row r="30" spans="1:16" s="120" customFormat="1" ht="17.100000000000001" customHeight="1" x14ac:dyDescent="0.25">
      <c r="A30" s="56" t="s">
        <v>259</v>
      </c>
      <c r="B30" s="335">
        <v>0.63181662675333605</v>
      </c>
      <c r="C30" s="327">
        <v>0.54153411099328397</v>
      </c>
      <c r="D30" s="327">
        <v>0.72486259295182698</v>
      </c>
      <c r="E30" s="327">
        <v>0.48528356066044498</v>
      </c>
      <c r="F30" s="327">
        <v>0.68546747967479704</v>
      </c>
      <c r="G30" s="327">
        <v>0.85543608124253301</v>
      </c>
      <c r="H30" s="327">
        <v>0.52924791086350997</v>
      </c>
      <c r="I30" s="327">
        <v>0.116809116809117</v>
      </c>
    </row>
    <row r="31" spans="1:16" s="121" customFormat="1" ht="17.100000000000001" customHeight="1" x14ac:dyDescent="0.25">
      <c r="A31" s="56" t="s">
        <v>260</v>
      </c>
      <c r="B31" s="335">
        <v>0.368183373246664</v>
      </c>
      <c r="C31" s="327">
        <v>0.45846588900671598</v>
      </c>
      <c r="D31" s="327">
        <v>0.27513740704817302</v>
      </c>
      <c r="E31" s="327">
        <v>0.51471643933955502</v>
      </c>
      <c r="F31" s="327">
        <v>0.31453252032520301</v>
      </c>
      <c r="G31" s="327">
        <v>0.14456391875746699</v>
      </c>
      <c r="H31" s="327">
        <v>0.47075208913649003</v>
      </c>
      <c r="I31" s="327">
        <v>0.88319088319088301</v>
      </c>
    </row>
    <row r="32" spans="1:16" ht="17.100000000000001" customHeight="1" x14ac:dyDescent="0.25">
      <c r="A32" s="25"/>
      <c r="B32" s="386"/>
      <c r="C32" s="285"/>
      <c r="D32" s="285"/>
      <c r="E32" s="285"/>
      <c r="F32" s="285"/>
      <c r="G32" s="285"/>
      <c r="H32" s="285"/>
      <c r="I32" s="285"/>
    </row>
    <row r="33" spans="1:20" ht="17.100000000000001" customHeight="1" thickBot="1" x14ac:dyDescent="0.3">
      <c r="A33" s="299" t="s">
        <v>261</v>
      </c>
      <c r="B33" s="286"/>
      <c r="C33" s="286"/>
      <c r="D33" s="287"/>
      <c r="E33" s="287"/>
      <c r="F33" s="287"/>
      <c r="G33" s="287"/>
      <c r="H33" s="288"/>
      <c r="I33" s="288"/>
    </row>
    <row r="34" spans="1:20" s="313" customFormat="1" ht="17.100000000000001" customHeight="1" x14ac:dyDescent="0.25">
      <c r="A34" s="39"/>
      <c r="B34" s="37" t="s">
        <v>120</v>
      </c>
      <c r="C34" s="39" t="s">
        <v>121</v>
      </c>
      <c r="D34" s="39" t="s">
        <v>122</v>
      </c>
      <c r="E34" s="282" t="s">
        <v>213</v>
      </c>
      <c r="F34" s="39" t="s">
        <v>124</v>
      </c>
      <c r="G34" s="85" t="s">
        <v>785</v>
      </c>
      <c r="H34" s="282" t="s">
        <v>241</v>
      </c>
      <c r="I34" s="282" t="s">
        <v>248</v>
      </c>
    </row>
    <row r="35" spans="1:20" ht="17.100000000000001" customHeight="1" x14ac:dyDescent="0.25">
      <c r="A35" s="59" t="s">
        <v>262</v>
      </c>
      <c r="B35" s="385">
        <v>698</v>
      </c>
      <c r="C35" s="310">
        <v>69</v>
      </c>
      <c r="D35" s="310">
        <v>204</v>
      </c>
      <c r="E35" s="310">
        <v>208</v>
      </c>
      <c r="F35" s="310">
        <v>81</v>
      </c>
      <c r="G35" s="310">
        <v>91</v>
      </c>
      <c r="H35" s="310">
        <v>20</v>
      </c>
      <c r="I35" s="310">
        <v>25</v>
      </c>
    </row>
    <row r="36" spans="1:20" ht="17.100000000000001" customHeight="1" x14ac:dyDescent="0.25">
      <c r="A36" s="59" t="s">
        <v>263</v>
      </c>
      <c r="B36" s="385">
        <v>3995</v>
      </c>
      <c r="C36" s="310">
        <v>1013</v>
      </c>
      <c r="D36" s="310">
        <v>563</v>
      </c>
      <c r="E36" s="310">
        <v>1130</v>
      </c>
      <c r="F36" s="310">
        <v>449</v>
      </c>
      <c r="G36" s="310">
        <v>252</v>
      </c>
      <c r="H36" s="310">
        <v>370</v>
      </c>
      <c r="I36" s="310">
        <v>218</v>
      </c>
    </row>
    <row r="37" spans="1:20" ht="17.100000000000001" customHeight="1" thickBot="1" x14ac:dyDescent="0.3">
      <c r="A37" s="59" t="s">
        <v>264</v>
      </c>
      <c r="B37" s="385">
        <v>688</v>
      </c>
      <c r="C37" s="310">
        <v>215</v>
      </c>
      <c r="D37" s="310">
        <v>84</v>
      </c>
      <c r="E37" s="310">
        <v>96</v>
      </c>
      <c r="F37" s="310">
        <v>89</v>
      </c>
      <c r="G37" s="310">
        <v>20</v>
      </c>
      <c r="H37" s="310">
        <v>117</v>
      </c>
      <c r="I37" s="310">
        <v>67</v>
      </c>
    </row>
    <row r="38" spans="1:20" ht="17.100000000000001" customHeight="1" thickBot="1" x14ac:dyDescent="0.3">
      <c r="A38" s="301" t="s">
        <v>265</v>
      </c>
      <c r="B38" s="101">
        <v>5381</v>
      </c>
      <c r="C38" s="101">
        <v>1297</v>
      </c>
      <c r="D38" s="101">
        <v>851</v>
      </c>
      <c r="E38" s="101">
        <v>1434</v>
      </c>
      <c r="F38" s="101">
        <v>619</v>
      </c>
      <c r="G38" s="101">
        <v>363</v>
      </c>
      <c r="H38" s="101">
        <v>507</v>
      </c>
      <c r="I38" s="101">
        <v>310</v>
      </c>
    </row>
    <row r="39" spans="1:20" ht="17.100000000000001" customHeight="1" x14ac:dyDescent="0.25">
      <c r="A39" s="25"/>
      <c r="B39" s="386"/>
      <c r="C39" s="285"/>
      <c r="D39" s="285"/>
      <c r="E39" s="285"/>
      <c r="F39" s="285"/>
      <c r="G39" s="285"/>
      <c r="H39" s="285"/>
      <c r="I39" s="285"/>
    </row>
    <row r="40" spans="1:20" ht="17.100000000000001" customHeight="1" thickBot="1" x14ac:dyDescent="0.3">
      <c r="A40" s="300" t="s">
        <v>266</v>
      </c>
      <c r="B40" s="289"/>
      <c r="C40" s="289"/>
      <c r="D40" s="290"/>
      <c r="E40" s="290"/>
      <c r="F40" s="290"/>
      <c r="G40" s="290"/>
      <c r="H40" s="291"/>
      <c r="I40" s="292"/>
    </row>
    <row r="41" spans="1:20" s="13" customFormat="1" ht="17.100000000000001" customHeight="1" x14ac:dyDescent="0.25">
      <c r="A41" s="332" t="s">
        <v>2</v>
      </c>
      <c r="B41" s="37" t="s">
        <v>120</v>
      </c>
      <c r="C41" s="39" t="s">
        <v>121</v>
      </c>
      <c r="D41" s="39" t="s">
        <v>122</v>
      </c>
      <c r="E41" s="282" t="s">
        <v>213</v>
      </c>
      <c r="F41" s="39" t="s">
        <v>124</v>
      </c>
      <c r="G41" s="85" t="s">
        <v>785</v>
      </c>
      <c r="H41" s="282" t="s">
        <v>241</v>
      </c>
      <c r="I41" s="282" t="s">
        <v>248</v>
      </c>
    </row>
    <row r="42" spans="1:20" ht="17.100000000000001" customHeight="1" x14ac:dyDescent="0.25">
      <c r="A42" s="56" t="s">
        <v>800</v>
      </c>
      <c r="B42" s="385">
        <v>2</v>
      </c>
      <c r="C42" s="310">
        <v>0</v>
      </c>
      <c r="D42" s="310">
        <v>1</v>
      </c>
      <c r="E42" s="310">
        <v>0</v>
      </c>
      <c r="F42" s="310">
        <v>0</v>
      </c>
      <c r="G42" s="310">
        <v>0</v>
      </c>
      <c r="H42" s="310">
        <v>1</v>
      </c>
      <c r="I42" s="310">
        <v>0</v>
      </c>
      <c r="L42" s="13"/>
      <c r="M42" s="13"/>
      <c r="N42" s="13"/>
      <c r="O42" s="13"/>
      <c r="P42" s="13"/>
      <c r="Q42" s="13"/>
      <c r="R42" s="13"/>
      <c r="S42" s="13"/>
      <c r="T42" s="13"/>
    </row>
    <row r="43" spans="1:20" ht="17.100000000000001" customHeight="1" x14ac:dyDescent="0.25">
      <c r="A43" s="56" t="s">
        <v>267</v>
      </c>
      <c r="B43" s="385">
        <v>16</v>
      </c>
      <c r="C43" s="310">
        <v>5</v>
      </c>
      <c r="D43" s="310">
        <v>2</v>
      </c>
      <c r="E43" s="310">
        <v>2</v>
      </c>
      <c r="F43" s="310">
        <v>1</v>
      </c>
      <c r="G43" s="310">
        <v>2</v>
      </c>
      <c r="H43" s="310">
        <v>2</v>
      </c>
      <c r="I43" s="310">
        <v>2</v>
      </c>
      <c r="L43" s="13"/>
      <c r="M43" s="13"/>
      <c r="N43" s="13"/>
      <c r="O43" s="13"/>
      <c r="P43" s="13"/>
      <c r="Q43" s="13"/>
      <c r="R43" s="13"/>
      <c r="S43" s="13"/>
      <c r="T43" s="13"/>
    </row>
    <row r="44" spans="1:20" ht="17.100000000000001" customHeight="1" x14ac:dyDescent="0.25">
      <c r="A44" s="56" t="s">
        <v>503</v>
      </c>
      <c r="B44" s="385">
        <v>82</v>
      </c>
      <c r="C44" s="310">
        <v>7</v>
      </c>
      <c r="D44" s="310">
        <v>7</v>
      </c>
      <c r="E44" s="310">
        <v>8</v>
      </c>
      <c r="F44" s="310">
        <v>4</v>
      </c>
      <c r="G44" s="310">
        <v>5</v>
      </c>
      <c r="H44" s="310">
        <v>17</v>
      </c>
      <c r="I44" s="310">
        <v>34</v>
      </c>
      <c r="L44" s="13"/>
      <c r="M44" s="13"/>
      <c r="N44" s="13"/>
      <c r="O44" s="13"/>
      <c r="P44" s="13"/>
      <c r="Q44" s="13"/>
      <c r="R44" s="13"/>
      <c r="S44" s="13"/>
      <c r="T44" s="13"/>
    </row>
    <row r="45" spans="1:20" ht="17.100000000000001" customHeight="1" thickBot="1" x14ac:dyDescent="0.3">
      <c r="A45" s="169" t="s">
        <v>268</v>
      </c>
      <c r="B45" s="385">
        <v>46</v>
      </c>
      <c r="C45" s="310">
        <v>9</v>
      </c>
      <c r="D45" s="310">
        <v>5</v>
      </c>
      <c r="E45" s="310">
        <v>5</v>
      </c>
      <c r="F45" s="310">
        <v>9</v>
      </c>
      <c r="G45" s="310">
        <v>8</v>
      </c>
      <c r="H45" s="310">
        <v>4</v>
      </c>
      <c r="I45" s="310">
        <v>6</v>
      </c>
    </row>
    <row r="46" spans="1:20" ht="17.100000000000001" customHeight="1" thickBot="1" x14ac:dyDescent="0.3">
      <c r="A46" s="301" t="s">
        <v>269</v>
      </c>
      <c r="B46" s="101">
        <v>146</v>
      </c>
      <c r="C46" s="101">
        <v>21</v>
      </c>
      <c r="D46" s="101">
        <v>15</v>
      </c>
      <c r="E46" s="101">
        <v>15</v>
      </c>
      <c r="F46" s="101">
        <v>14</v>
      </c>
      <c r="G46" s="101">
        <v>15</v>
      </c>
      <c r="H46" s="101">
        <v>24</v>
      </c>
      <c r="I46" s="101">
        <v>42</v>
      </c>
    </row>
    <row r="47" spans="1:20" ht="17.100000000000001" customHeight="1" x14ac:dyDescent="0.25">
      <c r="A47" s="302" t="s">
        <v>270</v>
      </c>
      <c r="B47" s="387">
        <v>0.01</v>
      </c>
      <c r="C47" s="327">
        <v>0</v>
      </c>
      <c r="D47" s="327">
        <v>7.0000000000000007E-2</v>
      </c>
      <c r="E47" s="327">
        <v>0</v>
      </c>
      <c r="F47" s="327">
        <v>0</v>
      </c>
      <c r="G47" s="327">
        <v>0</v>
      </c>
      <c r="H47" s="327">
        <v>0.04</v>
      </c>
      <c r="I47" s="327">
        <v>0</v>
      </c>
    </row>
    <row r="48" spans="1:20" ht="17.100000000000001" customHeight="1" x14ac:dyDescent="0.25">
      <c r="A48" s="302" t="s">
        <v>271</v>
      </c>
      <c r="B48" s="387">
        <v>0.11</v>
      </c>
      <c r="C48" s="327">
        <v>0.24</v>
      </c>
      <c r="D48" s="327">
        <v>0.13</v>
      </c>
      <c r="E48" s="327">
        <v>0.13</v>
      </c>
      <c r="F48" s="327">
        <v>7.0000000000000007E-2</v>
      </c>
      <c r="G48" s="327">
        <v>0.13</v>
      </c>
      <c r="H48" s="327">
        <v>0.08</v>
      </c>
      <c r="I48" s="327">
        <v>0.05</v>
      </c>
    </row>
    <row r="49" spans="1:9" ht="17.100000000000001" customHeight="1" x14ac:dyDescent="0.25">
      <c r="A49" s="302" t="s">
        <v>504</v>
      </c>
      <c r="B49" s="387">
        <v>0.56000000000000005</v>
      </c>
      <c r="C49" s="327">
        <v>0.33</v>
      </c>
      <c r="D49" s="327">
        <v>0.47</v>
      </c>
      <c r="E49" s="327">
        <v>0.53</v>
      </c>
      <c r="F49" s="327">
        <v>0.28999999999999998</v>
      </c>
      <c r="G49" s="327">
        <v>0.33</v>
      </c>
      <c r="H49" s="327">
        <v>0.71</v>
      </c>
      <c r="I49" s="327">
        <v>0.81</v>
      </c>
    </row>
    <row r="50" spans="1:9" ht="17.100000000000001" customHeight="1" x14ac:dyDescent="0.25">
      <c r="A50" s="302" t="s">
        <v>272</v>
      </c>
      <c r="B50" s="387">
        <v>0.32</v>
      </c>
      <c r="C50" s="327">
        <v>0.43</v>
      </c>
      <c r="D50" s="327">
        <v>0.33</v>
      </c>
      <c r="E50" s="327">
        <v>0.33</v>
      </c>
      <c r="F50" s="327">
        <v>0.64</v>
      </c>
      <c r="G50" s="327">
        <v>0.53</v>
      </c>
      <c r="H50" s="327">
        <v>0.17</v>
      </c>
      <c r="I50" s="327">
        <v>0.14000000000000001</v>
      </c>
    </row>
    <row r="51" spans="1:9" ht="17.100000000000001" customHeight="1" x14ac:dyDescent="0.25">
      <c r="A51" s="302" t="s">
        <v>273</v>
      </c>
      <c r="B51" s="385">
        <v>1183</v>
      </c>
      <c r="C51" s="310">
        <v>222</v>
      </c>
      <c r="D51" s="310">
        <v>396</v>
      </c>
      <c r="E51" s="310">
        <v>131</v>
      </c>
      <c r="F51" s="310">
        <v>205</v>
      </c>
      <c r="G51" s="310">
        <v>105</v>
      </c>
      <c r="H51" s="310">
        <v>124</v>
      </c>
      <c r="I51" s="310">
        <v>0</v>
      </c>
    </row>
    <row r="52" spans="1:9" ht="17.100000000000001" customHeight="1" x14ac:dyDescent="0.25">
      <c r="A52" s="302" t="s">
        <v>274</v>
      </c>
      <c r="B52" s="385">
        <v>3941</v>
      </c>
      <c r="C52" s="310">
        <v>1016</v>
      </c>
      <c r="D52" s="310">
        <v>425</v>
      </c>
      <c r="E52" s="310">
        <v>1266</v>
      </c>
      <c r="F52" s="310">
        <v>394</v>
      </c>
      <c r="G52" s="310">
        <v>216</v>
      </c>
      <c r="H52" s="310">
        <v>373</v>
      </c>
      <c r="I52" s="310">
        <v>251</v>
      </c>
    </row>
    <row r="53" spans="1:9" ht="17.100000000000001" customHeight="1" thickBot="1" x14ac:dyDescent="0.3">
      <c r="A53" s="302" t="s">
        <v>275</v>
      </c>
      <c r="B53" s="385">
        <v>257</v>
      </c>
      <c r="C53" s="310">
        <v>59</v>
      </c>
      <c r="D53" s="310">
        <v>30</v>
      </c>
      <c r="E53" s="310">
        <v>37</v>
      </c>
      <c r="F53" s="310">
        <v>20</v>
      </c>
      <c r="G53" s="310">
        <v>42</v>
      </c>
      <c r="H53" s="310">
        <v>10</v>
      </c>
      <c r="I53" s="310">
        <v>59</v>
      </c>
    </row>
    <row r="54" spans="1:9" ht="17.100000000000001" customHeight="1" thickBot="1" x14ac:dyDescent="0.3">
      <c r="A54" s="301" t="s">
        <v>265</v>
      </c>
      <c r="B54" s="101">
        <v>5381</v>
      </c>
      <c r="C54" s="101">
        <v>1297</v>
      </c>
      <c r="D54" s="101">
        <v>851</v>
      </c>
      <c r="E54" s="101">
        <v>1434</v>
      </c>
      <c r="F54" s="101">
        <v>619</v>
      </c>
      <c r="G54" s="101">
        <v>363</v>
      </c>
      <c r="H54" s="101">
        <v>507</v>
      </c>
      <c r="I54" s="101">
        <v>310</v>
      </c>
    </row>
    <row r="55" spans="1:9" ht="17.100000000000001" customHeight="1" x14ac:dyDescent="0.25">
      <c r="A55" s="302" t="s">
        <v>276</v>
      </c>
      <c r="B55" s="387">
        <v>0.22</v>
      </c>
      <c r="C55" s="327">
        <v>0.17</v>
      </c>
      <c r="D55" s="327">
        <v>0.46533490011750883</v>
      </c>
      <c r="E55" s="327">
        <v>9.1352859135285916E-2</v>
      </c>
      <c r="F55" s="327">
        <v>0.33117932148626816</v>
      </c>
      <c r="G55" s="327">
        <v>0.28925619834710742</v>
      </c>
      <c r="H55" s="327">
        <v>0.24457593688362919</v>
      </c>
      <c r="I55" s="327">
        <v>0</v>
      </c>
    </row>
    <row r="56" spans="1:9" ht="17.100000000000001" customHeight="1" x14ac:dyDescent="0.25">
      <c r="A56" s="56" t="s">
        <v>277</v>
      </c>
      <c r="B56" s="387">
        <v>0.73</v>
      </c>
      <c r="C56" s="327">
        <v>0.78</v>
      </c>
      <c r="D56" s="327">
        <v>0.49941245593419509</v>
      </c>
      <c r="E56" s="327">
        <v>0.88284518828451886</v>
      </c>
      <c r="F56" s="327">
        <v>0.6365105008077544</v>
      </c>
      <c r="G56" s="327">
        <v>0.5950413223140496</v>
      </c>
      <c r="H56" s="327">
        <v>0.73570019723865876</v>
      </c>
      <c r="I56" s="327">
        <v>0.80967741935483872</v>
      </c>
    </row>
    <row r="57" spans="1:9" ht="17.100000000000001" customHeight="1" x14ac:dyDescent="0.25">
      <c r="A57" s="56" t="s">
        <v>278</v>
      </c>
      <c r="B57" s="387">
        <v>0.05</v>
      </c>
      <c r="C57" s="327">
        <v>0.05</v>
      </c>
      <c r="D57" s="327">
        <v>3.5252643948296122E-2</v>
      </c>
      <c r="E57" s="327">
        <v>2.5801952580195259E-2</v>
      </c>
      <c r="F57" s="327">
        <v>3.2310177705977383E-2</v>
      </c>
      <c r="G57" s="327">
        <v>0.11570247933884298</v>
      </c>
      <c r="H57" s="327">
        <v>1.9723865877712032E-2</v>
      </c>
      <c r="I57" s="327">
        <v>0.19032258064516128</v>
      </c>
    </row>
    <row r="58" spans="1:9" ht="17.100000000000001" customHeight="1" x14ac:dyDescent="0.25">
      <c r="A58" s="27"/>
      <c r="B58" s="295"/>
      <c r="C58" s="285"/>
      <c r="D58" s="285"/>
      <c r="E58" s="285"/>
      <c r="F58" s="285"/>
      <c r="G58" s="285"/>
      <c r="H58" s="285"/>
      <c r="I58" s="285"/>
    </row>
    <row r="59" spans="1:9" ht="17.100000000000001" customHeight="1" thickBot="1" x14ac:dyDescent="0.3">
      <c r="A59" s="299" t="s">
        <v>279</v>
      </c>
      <c r="B59" s="286"/>
      <c r="C59" s="286"/>
      <c r="D59" s="287"/>
      <c r="E59" s="287"/>
      <c r="F59" s="287"/>
      <c r="G59" s="287"/>
      <c r="H59" s="288"/>
      <c r="I59" s="288"/>
    </row>
    <row r="60" spans="1:9" s="313" customFormat="1" ht="17.100000000000001" customHeight="1" x14ac:dyDescent="0.25">
      <c r="A60" s="331" t="s">
        <v>12</v>
      </c>
      <c r="B60" s="37" t="s">
        <v>120</v>
      </c>
      <c r="C60" s="39" t="s">
        <v>121</v>
      </c>
      <c r="D60" s="39" t="s">
        <v>122</v>
      </c>
      <c r="E60" s="282" t="s">
        <v>213</v>
      </c>
      <c r="F60" s="39" t="s">
        <v>124</v>
      </c>
      <c r="G60" s="85" t="s">
        <v>785</v>
      </c>
      <c r="H60" s="282" t="s">
        <v>241</v>
      </c>
      <c r="I60" s="282" t="s">
        <v>248</v>
      </c>
    </row>
    <row r="61" spans="1:9" ht="17.100000000000001" customHeight="1" x14ac:dyDescent="0.25">
      <c r="A61" s="59" t="s">
        <v>280</v>
      </c>
      <c r="B61" s="388">
        <v>357</v>
      </c>
      <c r="C61" s="366">
        <v>42</v>
      </c>
      <c r="D61" s="366">
        <v>102</v>
      </c>
      <c r="E61" s="366">
        <v>11</v>
      </c>
      <c r="F61" s="366">
        <v>108</v>
      </c>
      <c r="G61" s="366">
        <v>28</v>
      </c>
      <c r="H61" s="366">
        <v>32</v>
      </c>
      <c r="I61" s="366">
        <v>34</v>
      </c>
    </row>
    <row r="62" spans="1:9" ht="17.100000000000001" customHeight="1" thickBot="1" x14ac:dyDescent="0.3">
      <c r="A62" s="59" t="s">
        <v>281</v>
      </c>
      <c r="B62" s="388">
        <v>66</v>
      </c>
      <c r="C62" s="366">
        <v>9</v>
      </c>
      <c r="D62" s="366">
        <v>18</v>
      </c>
      <c r="E62" s="366">
        <v>1</v>
      </c>
      <c r="F62" s="366">
        <v>9</v>
      </c>
      <c r="G62" s="366">
        <v>8</v>
      </c>
      <c r="H62" s="366">
        <v>7</v>
      </c>
      <c r="I62" s="366">
        <v>14</v>
      </c>
    </row>
    <row r="63" spans="1:9" ht="17.100000000000001" customHeight="1" thickBot="1" x14ac:dyDescent="0.3">
      <c r="A63" s="301" t="s">
        <v>265</v>
      </c>
      <c r="B63" s="162">
        <v>423</v>
      </c>
      <c r="C63" s="162">
        <v>51</v>
      </c>
      <c r="D63" s="162">
        <v>120</v>
      </c>
      <c r="E63" s="162">
        <v>12</v>
      </c>
      <c r="F63" s="162">
        <v>117</v>
      </c>
      <c r="G63" s="162">
        <v>36</v>
      </c>
      <c r="H63" s="162">
        <v>39</v>
      </c>
      <c r="I63" s="162">
        <v>48</v>
      </c>
    </row>
    <row r="64" spans="1:9" ht="17.100000000000001" customHeight="1" x14ac:dyDescent="0.25">
      <c r="A64" s="59" t="s">
        <v>262</v>
      </c>
      <c r="B64" s="388">
        <v>148</v>
      </c>
      <c r="C64" s="376">
        <v>15</v>
      </c>
      <c r="D64" s="376">
        <v>52</v>
      </c>
      <c r="E64" s="376">
        <v>3</v>
      </c>
      <c r="F64" s="376">
        <v>51</v>
      </c>
      <c r="G64" s="376">
        <v>9</v>
      </c>
      <c r="H64" s="376">
        <v>11</v>
      </c>
      <c r="I64" s="376">
        <v>7</v>
      </c>
    </row>
    <row r="65" spans="1:9" ht="17.100000000000001" customHeight="1" x14ac:dyDescent="0.25">
      <c r="A65" s="59" t="s">
        <v>263</v>
      </c>
      <c r="B65" s="388">
        <v>254</v>
      </c>
      <c r="C65" s="366">
        <v>33</v>
      </c>
      <c r="D65" s="366">
        <v>67</v>
      </c>
      <c r="E65" s="366">
        <v>9</v>
      </c>
      <c r="F65" s="366">
        <v>63</v>
      </c>
      <c r="G65" s="366">
        <v>25</v>
      </c>
      <c r="H65" s="366">
        <v>26</v>
      </c>
      <c r="I65" s="366">
        <v>31</v>
      </c>
    </row>
    <row r="66" spans="1:9" ht="17.100000000000001" customHeight="1" thickBot="1" x14ac:dyDescent="0.3">
      <c r="A66" s="59" t="s">
        <v>264</v>
      </c>
      <c r="B66" s="388">
        <v>21</v>
      </c>
      <c r="C66" s="366">
        <v>3</v>
      </c>
      <c r="D66" s="366">
        <v>1</v>
      </c>
      <c r="E66" s="366">
        <v>0</v>
      </c>
      <c r="F66" s="366">
        <v>3</v>
      </c>
      <c r="G66" s="366">
        <v>2</v>
      </c>
      <c r="H66" s="366">
        <v>2</v>
      </c>
      <c r="I66" s="366">
        <v>10</v>
      </c>
    </row>
    <row r="67" spans="1:9" ht="17.100000000000001" customHeight="1" thickBot="1" x14ac:dyDescent="0.3">
      <c r="A67" s="301" t="s">
        <v>265</v>
      </c>
      <c r="B67" s="162">
        <v>423</v>
      </c>
      <c r="C67" s="162">
        <v>51</v>
      </c>
      <c r="D67" s="162">
        <v>120</v>
      </c>
      <c r="E67" s="162">
        <v>12</v>
      </c>
      <c r="F67" s="162">
        <v>117</v>
      </c>
      <c r="G67" s="162">
        <v>36</v>
      </c>
      <c r="H67" s="162">
        <v>39</v>
      </c>
      <c r="I67" s="162">
        <v>48</v>
      </c>
    </row>
    <row r="68" spans="1:9" ht="17.100000000000001" customHeight="1" x14ac:dyDescent="0.25">
      <c r="A68" s="27"/>
      <c r="B68" s="389"/>
      <c r="C68" s="372"/>
      <c r="D68" s="373"/>
      <c r="E68" s="372"/>
      <c r="F68" s="372"/>
      <c r="G68" s="372"/>
      <c r="H68" s="372"/>
      <c r="I68" s="372"/>
    </row>
    <row r="69" spans="1:9" ht="17.100000000000001" customHeight="1" thickBot="1" x14ac:dyDescent="0.3">
      <c r="A69" s="299" t="s">
        <v>282</v>
      </c>
      <c r="B69" s="390"/>
      <c r="C69" s="375"/>
      <c r="D69" s="375"/>
      <c r="E69" s="374"/>
      <c r="F69" s="374"/>
      <c r="G69" s="374"/>
      <c r="H69" s="374"/>
      <c r="I69" s="374"/>
    </row>
    <row r="70" spans="1:9" s="313" customFormat="1" ht="17.100000000000001" customHeight="1" x14ac:dyDescent="0.25">
      <c r="A70" s="298" t="s">
        <v>12</v>
      </c>
      <c r="B70" s="37" t="s">
        <v>120</v>
      </c>
      <c r="C70" s="39" t="s">
        <v>121</v>
      </c>
      <c r="D70" s="39" t="s">
        <v>122</v>
      </c>
      <c r="E70" s="39" t="s">
        <v>213</v>
      </c>
      <c r="F70" s="39" t="s">
        <v>124</v>
      </c>
      <c r="G70" s="39" t="s">
        <v>785</v>
      </c>
      <c r="H70" s="39" t="s">
        <v>241</v>
      </c>
      <c r="I70" s="39" t="s">
        <v>248</v>
      </c>
    </row>
    <row r="71" spans="1:9" ht="17.100000000000001" customHeight="1" x14ac:dyDescent="0.25">
      <c r="A71" s="303" t="s">
        <v>283</v>
      </c>
      <c r="B71" s="391">
        <v>0.84397163120567376</v>
      </c>
      <c r="C71" s="368">
        <v>0.82352941176470584</v>
      </c>
      <c r="D71" s="368">
        <v>0.85</v>
      </c>
      <c r="E71" s="368">
        <v>0.91666666666666663</v>
      </c>
      <c r="F71" s="368">
        <v>0.92307692307692313</v>
      </c>
      <c r="G71" s="368">
        <v>0.77777777777777779</v>
      </c>
      <c r="H71" s="368">
        <v>0.82051282051282048</v>
      </c>
      <c r="I71" s="368">
        <v>0.70833333333333337</v>
      </c>
    </row>
    <row r="72" spans="1:9" ht="17.100000000000001" customHeight="1" thickBot="1" x14ac:dyDescent="0.3">
      <c r="A72" s="304" t="s">
        <v>284</v>
      </c>
      <c r="B72" s="391">
        <v>0.15602836879432624</v>
      </c>
      <c r="C72" s="368">
        <v>0.17647058823529413</v>
      </c>
      <c r="D72" s="368">
        <v>0.15</v>
      </c>
      <c r="E72" s="368">
        <v>8.3333333333333329E-2</v>
      </c>
      <c r="F72" s="368">
        <v>7.6923076923076927E-2</v>
      </c>
      <c r="G72" s="368">
        <v>0.22222222222222221</v>
      </c>
      <c r="H72" s="368">
        <v>0.17948717948717949</v>
      </c>
      <c r="I72" s="368">
        <v>0.29166666666666669</v>
      </c>
    </row>
    <row r="73" spans="1:9" ht="17.100000000000001" customHeight="1" thickBot="1" x14ac:dyDescent="0.3">
      <c r="A73" s="62" t="s">
        <v>285</v>
      </c>
      <c r="B73" s="379">
        <v>1</v>
      </c>
      <c r="C73" s="379">
        <v>1</v>
      </c>
      <c r="D73" s="379">
        <v>1</v>
      </c>
      <c r="E73" s="379">
        <v>1</v>
      </c>
      <c r="F73" s="379">
        <v>1</v>
      </c>
      <c r="G73" s="379">
        <v>1</v>
      </c>
      <c r="H73" s="379">
        <v>1</v>
      </c>
      <c r="I73" s="716">
        <v>1</v>
      </c>
    </row>
    <row r="74" spans="1:9" ht="17.100000000000001" customHeight="1" x14ac:dyDescent="0.25">
      <c r="A74" s="27"/>
      <c r="B74" s="392"/>
      <c r="C74" s="349"/>
      <c r="D74" s="349"/>
      <c r="E74" s="349"/>
      <c r="F74" s="377"/>
      <c r="G74" s="349"/>
      <c r="H74" s="349"/>
      <c r="I74" s="349"/>
    </row>
    <row r="75" spans="1:9" ht="17.100000000000001" customHeight="1" thickBot="1" x14ac:dyDescent="0.3">
      <c r="A75" s="299" t="s">
        <v>791</v>
      </c>
      <c r="B75" s="350"/>
      <c r="C75" s="350"/>
      <c r="D75" s="351"/>
      <c r="E75" s="351"/>
      <c r="F75" s="351"/>
      <c r="G75" s="351"/>
      <c r="H75" s="352"/>
      <c r="I75" s="352"/>
    </row>
    <row r="76" spans="1:9" s="313" customFormat="1" ht="15" x14ac:dyDescent="0.25">
      <c r="A76" s="298" t="s">
        <v>12</v>
      </c>
      <c r="B76" s="354" t="s">
        <v>120</v>
      </c>
      <c r="C76" s="355" t="s">
        <v>121</v>
      </c>
      <c r="D76" s="355" t="s">
        <v>122</v>
      </c>
      <c r="E76" s="356" t="s">
        <v>213</v>
      </c>
      <c r="F76" s="355" t="s">
        <v>124</v>
      </c>
      <c r="G76" s="357" t="s">
        <v>785</v>
      </c>
      <c r="H76" s="356" t="s">
        <v>241</v>
      </c>
      <c r="I76" s="356" t="s">
        <v>248</v>
      </c>
    </row>
    <row r="77" spans="1:9" ht="17.100000000000001" customHeight="1" x14ac:dyDescent="0.25">
      <c r="A77" s="316" t="s">
        <v>286</v>
      </c>
      <c r="B77" s="371">
        <v>82</v>
      </c>
      <c r="C77" s="367">
        <v>3</v>
      </c>
      <c r="D77" s="367">
        <v>33</v>
      </c>
      <c r="E77" s="367">
        <v>2</v>
      </c>
      <c r="F77" s="367">
        <v>7</v>
      </c>
      <c r="G77" s="367">
        <v>12</v>
      </c>
      <c r="H77" s="367">
        <v>8</v>
      </c>
      <c r="I77" s="367">
        <v>17</v>
      </c>
    </row>
    <row r="78" spans="1:9" ht="17.100000000000001" customHeight="1" thickBot="1" x14ac:dyDescent="0.3">
      <c r="A78" s="316" t="s">
        <v>287</v>
      </c>
      <c r="B78" s="371">
        <v>252</v>
      </c>
      <c r="C78" s="367">
        <v>46</v>
      </c>
      <c r="D78" s="367">
        <v>22</v>
      </c>
      <c r="E78" s="367">
        <v>39</v>
      </c>
      <c r="F78" s="367">
        <v>50</v>
      </c>
      <c r="G78" s="367">
        <v>4</v>
      </c>
      <c r="H78" s="367">
        <v>51</v>
      </c>
      <c r="I78" s="367">
        <v>40</v>
      </c>
    </row>
    <row r="79" spans="1:9" ht="17.100000000000001" customHeight="1" thickBot="1" x14ac:dyDescent="0.3">
      <c r="A79" s="62" t="s">
        <v>288</v>
      </c>
      <c r="B79" s="359">
        <v>334</v>
      </c>
      <c r="C79" s="359">
        <v>49</v>
      </c>
      <c r="D79" s="359">
        <v>55</v>
      </c>
      <c r="E79" s="359">
        <v>41</v>
      </c>
      <c r="F79" s="359">
        <v>57</v>
      </c>
      <c r="G79" s="359">
        <v>16</v>
      </c>
      <c r="H79" s="359">
        <v>59</v>
      </c>
      <c r="I79" s="359">
        <v>57</v>
      </c>
    </row>
    <row r="80" spans="1:9" ht="17.100000000000001" customHeight="1" x14ac:dyDescent="0.25">
      <c r="A80" s="316" t="s">
        <v>289</v>
      </c>
      <c r="B80" s="371">
        <v>65</v>
      </c>
      <c r="C80" s="367">
        <v>5</v>
      </c>
      <c r="D80" s="367">
        <v>13</v>
      </c>
      <c r="E80" s="367">
        <v>5</v>
      </c>
      <c r="F80" s="367">
        <v>20</v>
      </c>
      <c r="G80" s="367">
        <v>1</v>
      </c>
      <c r="H80" s="367">
        <v>14</v>
      </c>
      <c r="I80" s="367">
        <v>7</v>
      </c>
    </row>
    <row r="81" spans="1:11" ht="17.100000000000001" customHeight="1" x14ac:dyDescent="0.25">
      <c r="A81" s="325" t="s">
        <v>290</v>
      </c>
      <c r="B81" s="371">
        <v>213</v>
      </c>
      <c r="C81" s="367">
        <v>32</v>
      </c>
      <c r="D81" s="367">
        <v>34</v>
      </c>
      <c r="E81" s="367">
        <v>33</v>
      </c>
      <c r="F81" s="367">
        <v>34</v>
      </c>
      <c r="G81" s="367">
        <v>14</v>
      </c>
      <c r="H81" s="367">
        <v>32</v>
      </c>
      <c r="I81" s="367">
        <v>34</v>
      </c>
    </row>
    <row r="82" spans="1:11" ht="17.100000000000001" customHeight="1" thickBot="1" x14ac:dyDescent="0.3">
      <c r="A82" s="358" t="s">
        <v>291</v>
      </c>
      <c r="B82" s="371">
        <v>56</v>
      </c>
      <c r="C82" s="367">
        <v>12</v>
      </c>
      <c r="D82" s="367">
        <v>8</v>
      </c>
      <c r="E82" s="367">
        <v>3</v>
      </c>
      <c r="F82" s="367">
        <v>3</v>
      </c>
      <c r="G82" s="367">
        <v>1</v>
      </c>
      <c r="H82" s="367">
        <v>13</v>
      </c>
      <c r="I82" s="367">
        <v>16</v>
      </c>
    </row>
    <row r="83" spans="1:11" ht="17.100000000000001" customHeight="1" thickBot="1" x14ac:dyDescent="0.3">
      <c r="A83" s="62" t="s">
        <v>288</v>
      </c>
      <c r="B83" s="359">
        <v>334</v>
      </c>
      <c r="C83" s="359">
        <v>49</v>
      </c>
      <c r="D83" s="359">
        <v>55</v>
      </c>
      <c r="E83" s="359">
        <v>41</v>
      </c>
      <c r="F83" s="359">
        <v>57</v>
      </c>
      <c r="G83" s="359">
        <v>16</v>
      </c>
      <c r="H83" s="359">
        <v>59</v>
      </c>
      <c r="I83" s="359">
        <v>57</v>
      </c>
    </row>
    <row r="84" spans="1:11" ht="17.100000000000001" customHeight="1" x14ac:dyDescent="0.25">
      <c r="A84" s="306"/>
      <c r="B84" s="175"/>
      <c r="C84" s="312"/>
      <c r="D84" s="306"/>
      <c r="E84" s="312"/>
      <c r="F84" s="312"/>
      <c r="G84" s="312"/>
      <c r="H84" s="312"/>
      <c r="I84" s="312"/>
    </row>
    <row r="85" spans="1:11" ht="17.100000000000001" customHeight="1" thickBot="1" x14ac:dyDescent="0.3">
      <c r="A85" s="299" t="s">
        <v>292</v>
      </c>
      <c r="B85" s="393"/>
      <c r="C85" s="333"/>
      <c r="D85" s="334"/>
      <c r="E85" s="333"/>
      <c r="F85" s="333"/>
      <c r="G85" s="333"/>
      <c r="H85" s="333"/>
      <c r="I85" s="333"/>
    </row>
    <row r="86" spans="1:11" s="313" customFormat="1" ht="17.100000000000001" customHeight="1" x14ac:dyDescent="0.25">
      <c r="A86" s="298" t="s">
        <v>293</v>
      </c>
      <c r="B86" s="354" t="s">
        <v>120</v>
      </c>
      <c r="C86" s="355" t="s">
        <v>121</v>
      </c>
      <c r="D86" s="355" t="s">
        <v>122</v>
      </c>
      <c r="E86" s="355" t="s">
        <v>123</v>
      </c>
      <c r="F86" s="355" t="s">
        <v>124</v>
      </c>
      <c r="G86" s="85" t="s">
        <v>785</v>
      </c>
      <c r="H86" s="356" t="s">
        <v>241</v>
      </c>
      <c r="I86" s="356" t="s">
        <v>248</v>
      </c>
    </row>
    <row r="87" spans="1:11" ht="17.100000000000001" customHeight="1" x14ac:dyDescent="0.25">
      <c r="A87" s="98" t="s">
        <v>294</v>
      </c>
      <c r="B87" s="394">
        <v>0.12151067323481117</v>
      </c>
      <c r="C87" s="369">
        <v>4.9180327868852458E-2</v>
      </c>
      <c r="D87" s="369">
        <v>0.23394495412843999</v>
      </c>
      <c r="E87" s="369">
        <v>1.0135135135135136E-2</v>
      </c>
      <c r="F87" s="369">
        <v>0.22222222222222199</v>
      </c>
      <c r="G87" s="369">
        <v>0.16129032258064516</v>
      </c>
      <c r="H87" s="369">
        <v>0.18292682926829268</v>
      </c>
      <c r="I87" s="369">
        <v>0.17032967032967034</v>
      </c>
    </row>
    <row r="88" spans="1:11" ht="17.100000000000001" customHeight="1" thickBot="1" x14ac:dyDescent="0.3">
      <c r="A88" s="305" t="s">
        <v>295</v>
      </c>
      <c r="B88" s="395">
        <v>5.9403043308622706E-2</v>
      </c>
      <c r="C88" s="370">
        <v>3.3846153846153845E-2</v>
      </c>
      <c r="D88" s="370">
        <v>7.6543209876543214E-2</v>
      </c>
      <c r="E88" s="370">
        <v>1.8341892883345562E-2</v>
      </c>
      <c r="F88" s="370">
        <v>0.16631578947368422</v>
      </c>
      <c r="G88" s="370">
        <v>4.7619047619047616E-2</v>
      </c>
      <c r="H88" s="370">
        <v>7.8747628083491464E-2</v>
      </c>
      <c r="I88" s="370">
        <v>0.11746031746031746</v>
      </c>
    </row>
    <row r="89" spans="1:11" ht="17.100000000000001" customHeight="1" thickBot="1" x14ac:dyDescent="0.3">
      <c r="A89" s="81" t="s">
        <v>296</v>
      </c>
      <c r="B89" s="360">
        <v>7.3839250877877488E-2</v>
      </c>
      <c r="C89" s="361">
        <v>3.8461538461538464E-2</v>
      </c>
      <c r="D89" s="361">
        <v>0.10802469135802469</v>
      </c>
      <c r="E89" s="361">
        <v>1.9442406456346296E-2</v>
      </c>
      <c r="F89" s="361">
        <v>0.1831578947368421</v>
      </c>
      <c r="G89" s="361">
        <v>7.7380952380952384E-2</v>
      </c>
      <c r="H89" s="361">
        <v>9.2979127134724851E-2</v>
      </c>
      <c r="I89" s="362">
        <v>0.16666666666666666</v>
      </c>
      <c r="K89" s="227"/>
    </row>
    <row r="90" spans="1:11" ht="17.100000000000001" customHeight="1" x14ac:dyDescent="0.25">
      <c r="A90" s="306"/>
      <c r="B90" s="396"/>
      <c r="C90" s="363"/>
      <c r="D90" s="363"/>
      <c r="E90" s="363"/>
      <c r="F90" s="363"/>
      <c r="G90" s="363"/>
      <c r="H90" s="363"/>
      <c r="I90" s="363"/>
    </row>
    <row r="91" spans="1:11" s="313" customFormat="1" ht="17.100000000000001" customHeight="1" thickBot="1" x14ac:dyDescent="0.3">
      <c r="A91" s="299" t="s">
        <v>297</v>
      </c>
      <c r="B91" s="397"/>
      <c r="C91" s="364"/>
      <c r="D91" s="365"/>
      <c r="E91" s="364"/>
      <c r="F91" s="364"/>
      <c r="G91" s="364"/>
      <c r="H91" s="364"/>
      <c r="I91" s="364"/>
    </row>
    <row r="92" spans="1:11" s="313" customFormat="1" ht="17.100000000000001" customHeight="1" x14ac:dyDescent="0.25">
      <c r="A92" s="298" t="s">
        <v>13</v>
      </c>
      <c r="B92" s="354" t="s">
        <v>120</v>
      </c>
      <c r="C92" s="355" t="s">
        <v>121</v>
      </c>
      <c r="D92" s="355" t="s">
        <v>122</v>
      </c>
      <c r="E92" s="355" t="s">
        <v>123</v>
      </c>
      <c r="F92" s="355" t="s">
        <v>124</v>
      </c>
      <c r="G92" s="85" t="s">
        <v>785</v>
      </c>
      <c r="H92" s="356" t="s">
        <v>241</v>
      </c>
      <c r="I92" s="356" t="s">
        <v>248</v>
      </c>
    </row>
    <row r="93" spans="1:11" ht="17.100000000000001" customHeight="1" thickBot="1" x14ac:dyDescent="0.3">
      <c r="A93" s="98" t="s">
        <v>399</v>
      </c>
      <c r="B93" s="371">
        <v>88117.4</v>
      </c>
      <c r="C93" s="367">
        <v>27527.5</v>
      </c>
      <c r="D93" s="367">
        <v>17216</v>
      </c>
      <c r="E93" s="367">
        <v>26733.9</v>
      </c>
      <c r="F93" s="367">
        <v>7530</v>
      </c>
      <c r="G93" s="367">
        <v>4501</v>
      </c>
      <c r="H93" s="367">
        <v>2970</v>
      </c>
      <c r="I93" s="367">
        <v>1639</v>
      </c>
    </row>
    <row r="94" spans="1:11" ht="17.100000000000001" customHeight="1" thickBot="1" x14ac:dyDescent="0.3">
      <c r="A94" s="503" t="s">
        <v>298</v>
      </c>
      <c r="B94" s="510">
        <v>16.375655082698383</v>
      </c>
      <c r="C94" s="510">
        <v>21.223978411719351</v>
      </c>
      <c r="D94" s="510">
        <v>20.230317273795535</v>
      </c>
      <c r="E94" s="510">
        <v>18.642887029288705</v>
      </c>
      <c r="F94" s="510">
        <v>12.164781906300485</v>
      </c>
      <c r="G94" s="510">
        <v>12.399449035812673</v>
      </c>
      <c r="H94" s="510">
        <v>5.8579881656804735</v>
      </c>
      <c r="I94" s="510">
        <v>5.2870967741935484</v>
      </c>
    </row>
    <row r="95" spans="1:11" ht="17.100000000000001" customHeight="1" x14ac:dyDescent="0.25">
      <c r="A95" s="306"/>
      <c r="B95" s="295"/>
      <c r="C95" s="294"/>
      <c r="D95" s="285"/>
      <c r="E95" s="285"/>
      <c r="F95" s="285"/>
      <c r="G95" s="285"/>
      <c r="H95" s="285"/>
      <c r="I95" s="285"/>
    </row>
    <row r="96" spans="1:11" ht="17.100000000000001" customHeight="1" thickBot="1" x14ac:dyDescent="0.3">
      <c r="A96" s="299" t="s">
        <v>299</v>
      </c>
      <c r="B96" s="398"/>
      <c r="C96" s="288"/>
      <c r="D96" s="288"/>
      <c r="E96" s="288"/>
      <c r="F96" s="288"/>
      <c r="G96" s="288"/>
      <c r="H96" s="288"/>
      <c r="I96" s="288"/>
      <c r="K96" s="227"/>
    </row>
    <row r="97" spans="1:9" ht="17.100000000000001" customHeight="1" x14ac:dyDescent="0.25">
      <c r="A97" s="298" t="s">
        <v>14</v>
      </c>
      <c r="B97" s="37" t="s">
        <v>120</v>
      </c>
      <c r="C97" s="39" t="s">
        <v>121</v>
      </c>
      <c r="D97" s="39" t="s">
        <v>122</v>
      </c>
      <c r="E97" s="282" t="s">
        <v>213</v>
      </c>
      <c r="F97" s="39" t="s">
        <v>124</v>
      </c>
      <c r="G97" s="85" t="s">
        <v>785</v>
      </c>
      <c r="H97" s="282" t="s">
        <v>241</v>
      </c>
      <c r="I97" s="282" t="s">
        <v>248</v>
      </c>
    </row>
    <row r="98" spans="1:9" ht="17.100000000000001" customHeight="1" x14ac:dyDescent="0.25">
      <c r="A98" s="307" t="s">
        <v>300</v>
      </c>
      <c r="B98" s="399"/>
      <c r="C98" s="353"/>
      <c r="D98" s="353"/>
      <c r="E98" s="353"/>
      <c r="F98" s="353"/>
      <c r="G98" s="353"/>
      <c r="H98" s="353"/>
      <c r="I98" s="353"/>
    </row>
    <row r="99" spans="1:9" s="122" customFormat="1" ht="17.100000000000001" customHeight="1" x14ac:dyDescent="0.25">
      <c r="A99" s="124" t="s">
        <v>301</v>
      </c>
      <c r="B99" s="505">
        <v>0.13600000000000001</v>
      </c>
      <c r="C99" s="506">
        <v>0.11</v>
      </c>
      <c r="D99" s="506">
        <v>0.08</v>
      </c>
      <c r="E99" s="506">
        <v>0.06</v>
      </c>
      <c r="F99" s="506">
        <v>0.06</v>
      </c>
      <c r="G99" s="506">
        <v>0.13</v>
      </c>
      <c r="H99" s="506">
        <v>0.14000000000000001</v>
      </c>
      <c r="I99" s="506">
        <v>0.33</v>
      </c>
    </row>
    <row r="100" spans="1:9" s="122" customFormat="1" ht="17.100000000000001" customHeight="1" x14ac:dyDescent="0.25">
      <c r="A100" s="124" t="s">
        <v>302</v>
      </c>
      <c r="B100" s="505">
        <v>0.86399999999999999</v>
      </c>
      <c r="C100" s="506">
        <v>0.89</v>
      </c>
      <c r="D100" s="506">
        <v>0.92</v>
      </c>
      <c r="E100" s="506">
        <v>0.94</v>
      </c>
      <c r="F100" s="506">
        <v>0.94</v>
      </c>
      <c r="G100" s="506">
        <v>0.87</v>
      </c>
      <c r="H100" s="506">
        <v>0.86</v>
      </c>
      <c r="I100" s="506">
        <v>0.67</v>
      </c>
    </row>
    <row r="101" spans="1:9" s="122" customFormat="1" ht="17.100000000000001" customHeight="1" x14ac:dyDescent="0.25">
      <c r="A101" s="124" t="s">
        <v>303</v>
      </c>
      <c r="B101" s="505">
        <v>4.3999999999999997E-2</v>
      </c>
      <c r="C101" s="506">
        <v>0.02</v>
      </c>
      <c r="D101" s="506">
        <v>0.09</v>
      </c>
      <c r="E101" s="506">
        <v>0.02</v>
      </c>
      <c r="F101" s="506">
        <v>0.04</v>
      </c>
      <c r="G101" s="506">
        <v>0.06</v>
      </c>
      <c r="H101" s="506">
        <v>7.0000000000000007E-2</v>
      </c>
      <c r="I101" s="506">
        <v>0.04</v>
      </c>
    </row>
    <row r="102" spans="1:9" s="122" customFormat="1" ht="17.100000000000001" customHeight="1" x14ac:dyDescent="0.25">
      <c r="A102" s="124" t="s">
        <v>304</v>
      </c>
      <c r="B102" s="505">
        <v>0.78200000000000003</v>
      </c>
      <c r="C102" s="506">
        <v>0.82</v>
      </c>
      <c r="D102" s="506">
        <v>0.77</v>
      </c>
      <c r="E102" s="506">
        <v>0.84</v>
      </c>
      <c r="F102" s="506">
        <v>0.75</v>
      </c>
      <c r="G102" s="506">
        <v>0.81</v>
      </c>
      <c r="H102" s="506">
        <v>0.74</v>
      </c>
      <c r="I102" s="506">
        <v>0.71</v>
      </c>
    </row>
    <row r="103" spans="1:9" s="122" customFormat="1" ht="17.100000000000001" customHeight="1" x14ac:dyDescent="0.25">
      <c r="A103" s="124" t="s">
        <v>305</v>
      </c>
      <c r="B103" s="505">
        <v>0.17299999999999999</v>
      </c>
      <c r="C103" s="506">
        <v>0.16</v>
      </c>
      <c r="D103" s="506">
        <v>0.14000000000000001</v>
      </c>
      <c r="E103" s="506">
        <v>0.14000000000000001</v>
      </c>
      <c r="F103" s="506">
        <v>0.21</v>
      </c>
      <c r="G103" s="506">
        <v>0.13</v>
      </c>
      <c r="H103" s="506">
        <v>0.19</v>
      </c>
      <c r="I103" s="506">
        <v>0.25</v>
      </c>
    </row>
    <row r="104" spans="1:9" s="122" customFormat="1" ht="17.100000000000001" customHeight="1" x14ac:dyDescent="0.25">
      <c r="A104" s="307" t="s">
        <v>306</v>
      </c>
      <c r="B104" s="469"/>
      <c r="C104" s="507"/>
      <c r="D104" s="507"/>
      <c r="E104" s="507"/>
      <c r="F104" s="507"/>
      <c r="G104" s="507"/>
      <c r="H104" s="507"/>
      <c r="I104" s="507"/>
    </row>
    <row r="105" spans="1:9" s="122" customFormat="1" ht="17.100000000000001" customHeight="1" x14ac:dyDescent="0.25">
      <c r="A105" s="123" t="s">
        <v>307</v>
      </c>
      <c r="B105" s="468">
        <v>0.14099999999999999</v>
      </c>
      <c r="C105" s="507">
        <v>0.11</v>
      </c>
      <c r="D105" s="507">
        <v>0.2</v>
      </c>
      <c r="E105" s="507">
        <v>0.09</v>
      </c>
      <c r="F105" s="507">
        <v>0.14000000000000001</v>
      </c>
      <c r="G105" s="507">
        <v>0.24</v>
      </c>
      <c r="H105" s="507">
        <v>0.12</v>
      </c>
      <c r="I105" s="507">
        <v>0.27</v>
      </c>
    </row>
    <row r="106" spans="1:9" s="122" customFormat="1" ht="17.100000000000001" customHeight="1" x14ac:dyDescent="0.25">
      <c r="A106" s="123" t="s">
        <v>308</v>
      </c>
      <c r="B106" s="468">
        <v>0.85899999999999999</v>
      </c>
      <c r="C106" s="507">
        <v>0.89</v>
      </c>
      <c r="D106" s="507">
        <v>0.8</v>
      </c>
      <c r="E106" s="507">
        <v>0.91</v>
      </c>
      <c r="F106" s="507">
        <v>0.86</v>
      </c>
      <c r="G106" s="507">
        <v>0.76</v>
      </c>
      <c r="H106" s="507">
        <v>0.88</v>
      </c>
      <c r="I106" s="507">
        <v>0.73</v>
      </c>
    </row>
    <row r="107" spans="1:9" s="122" customFormat="1" ht="17.100000000000001" customHeight="1" x14ac:dyDescent="0.25">
      <c r="A107" s="123" t="s">
        <v>309</v>
      </c>
      <c r="B107" s="468">
        <v>0.13800000000000001</v>
      </c>
      <c r="C107" s="507">
        <v>0.03</v>
      </c>
      <c r="D107" s="507">
        <v>0.35</v>
      </c>
      <c r="E107" s="507">
        <v>0.09</v>
      </c>
      <c r="F107" s="507">
        <v>0.12</v>
      </c>
      <c r="G107" s="507">
        <v>0.24</v>
      </c>
      <c r="H107" s="507">
        <v>0.05</v>
      </c>
      <c r="I107" s="507">
        <v>0.23</v>
      </c>
    </row>
    <row r="108" spans="1:9" s="122" customFormat="1" ht="17.100000000000001" customHeight="1" x14ac:dyDescent="0.25">
      <c r="A108" s="123" t="s">
        <v>310</v>
      </c>
      <c r="B108" s="468">
        <v>0.748</v>
      </c>
      <c r="C108" s="507">
        <v>0.8</v>
      </c>
      <c r="D108" s="507">
        <v>0.56000000000000005</v>
      </c>
      <c r="E108" s="507">
        <v>0.85</v>
      </c>
      <c r="F108" s="507">
        <v>0.73</v>
      </c>
      <c r="G108" s="507">
        <v>0.72</v>
      </c>
      <c r="H108" s="507">
        <v>0.76</v>
      </c>
      <c r="I108" s="507">
        <v>0.72</v>
      </c>
    </row>
    <row r="109" spans="1:9" s="122" customFormat="1" ht="17.100000000000001" customHeight="1" x14ac:dyDescent="0.25">
      <c r="A109" s="123" t="s">
        <v>311</v>
      </c>
      <c r="B109" s="468">
        <v>0.114</v>
      </c>
      <c r="C109" s="507">
        <v>0.17</v>
      </c>
      <c r="D109" s="507">
        <v>0.09</v>
      </c>
      <c r="E109" s="507">
        <v>0.06</v>
      </c>
      <c r="F109" s="507">
        <v>0.15</v>
      </c>
      <c r="G109" s="507">
        <v>0.05</v>
      </c>
      <c r="H109" s="507">
        <v>0.19</v>
      </c>
      <c r="I109" s="507">
        <v>0.05</v>
      </c>
    </row>
    <row r="110" spans="1:9" s="122" customFormat="1" ht="17.100000000000001" customHeight="1" x14ac:dyDescent="0.25">
      <c r="A110" s="307" t="s">
        <v>312</v>
      </c>
      <c r="B110" s="469"/>
      <c r="C110" s="507"/>
      <c r="D110" s="507"/>
      <c r="E110" s="507"/>
      <c r="F110" s="507"/>
      <c r="G110" s="507"/>
      <c r="H110" s="507"/>
      <c r="I110" s="507"/>
    </row>
    <row r="111" spans="1:9" s="122" customFormat="1" ht="17.100000000000001" customHeight="1" x14ac:dyDescent="0.25">
      <c r="A111" s="123" t="s">
        <v>313</v>
      </c>
      <c r="B111" s="468">
        <v>0.11</v>
      </c>
      <c r="C111" s="507">
        <v>0.09</v>
      </c>
      <c r="D111" s="507">
        <v>0.12</v>
      </c>
      <c r="E111" s="507">
        <v>0.14000000000000001</v>
      </c>
      <c r="F111" s="507">
        <v>0.05</v>
      </c>
      <c r="G111" s="507">
        <v>0.22</v>
      </c>
      <c r="H111" s="507">
        <v>0.04</v>
      </c>
      <c r="I111" s="507">
        <v>0.2</v>
      </c>
    </row>
    <row r="112" spans="1:9" s="122" customFormat="1" ht="17.100000000000001" customHeight="1" x14ac:dyDescent="0.25">
      <c r="A112" s="123" t="s">
        <v>314</v>
      </c>
      <c r="B112" s="468">
        <v>0.89</v>
      </c>
      <c r="C112" s="507">
        <v>0.91</v>
      </c>
      <c r="D112" s="507">
        <v>0.88</v>
      </c>
      <c r="E112" s="507">
        <v>0.86</v>
      </c>
      <c r="F112" s="507">
        <v>0.95</v>
      </c>
      <c r="G112" s="507">
        <v>0.78</v>
      </c>
      <c r="H112" s="507">
        <v>0.96</v>
      </c>
      <c r="I112" s="507">
        <v>0.8</v>
      </c>
    </row>
    <row r="113" spans="1:11 16383:16383" s="122" customFormat="1" ht="17.100000000000001" customHeight="1" x14ac:dyDescent="0.25">
      <c r="A113" s="123" t="s">
        <v>315</v>
      </c>
      <c r="B113" s="468">
        <v>0.16500000000000001</v>
      </c>
      <c r="C113" s="507">
        <v>0.08</v>
      </c>
      <c r="D113" s="507">
        <v>0.24</v>
      </c>
      <c r="E113" s="507">
        <v>0.19</v>
      </c>
      <c r="F113" s="507">
        <v>0.17</v>
      </c>
      <c r="G113" s="507">
        <v>0.4</v>
      </c>
      <c r="H113" s="507">
        <v>0.01</v>
      </c>
      <c r="I113" s="507">
        <v>0.06</v>
      </c>
    </row>
    <row r="114" spans="1:11 16383:16383" s="122" customFormat="1" ht="17.100000000000001" customHeight="1" x14ac:dyDescent="0.25">
      <c r="A114" s="123" t="s">
        <v>316</v>
      </c>
      <c r="B114" s="468">
        <v>0.72099999999999997</v>
      </c>
      <c r="C114" s="507">
        <v>0.75</v>
      </c>
      <c r="D114" s="507">
        <v>0.67</v>
      </c>
      <c r="E114" s="507">
        <v>0.75</v>
      </c>
      <c r="F114" s="507">
        <v>0.72</v>
      </c>
      <c r="G114" s="507">
        <v>0.59</v>
      </c>
      <c r="H114" s="507">
        <v>0.7</v>
      </c>
      <c r="I114" s="507">
        <v>0.66</v>
      </c>
    </row>
    <row r="115" spans="1:11 16383:16383" ht="17.100000000000001" customHeight="1" x14ac:dyDescent="0.25">
      <c r="A115" s="123" t="s">
        <v>317</v>
      </c>
      <c r="B115" s="468">
        <v>0.114</v>
      </c>
      <c r="C115" s="507">
        <v>0.17</v>
      </c>
      <c r="D115" s="507">
        <v>0.09</v>
      </c>
      <c r="E115" s="507">
        <v>0.05</v>
      </c>
      <c r="F115" s="507">
        <v>0.11</v>
      </c>
      <c r="G115" s="507">
        <v>0.01</v>
      </c>
      <c r="H115" s="507">
        <v>0.28000000000000003</v>
      </c>
      <c r="I115" s="507">
        <v>0.28999999999999998</v>
      </c>
    </row>
    <row r="116" spans="1:11 16383:16383" ht="17.100000000000001" customHeight="1" x14ac:dyDescent="0.25">
      <c r="A116" s="49" t="s">
        <v>318</v>
      </c>
      <c r="B116" s="469"/>
      <c r="C116" s="507"/>
      <c r="D116" s="507"/>
      <c r="E116" s="507"/>
      <c r="F116" s="507"/>
      <c r="G116" s="507"/>
      <c r="H116" s="507"/>
      <c r="I116" s="507"/>
    </row>
    <row r="117" spans="1:11 16383:16383" ht="17.100000000000001" customHeight="1" x14ac:dyDescent="0.25">
      <c r="A117" s="150" t="s">
        <v>320</v>
      </c>
      <c r="B117" s="468">
        <v>0.125</v>
      </c>
      <c r="C117" s="507">
        <v>0.1</v>
      </c>
      <c r="D117" s="507">
        <v>0.14000000000000001</v>
      </c>
      <c r="E117" s="507">
        <v>0.12</v>
      </c>
      <c r="F117" s="507">
        <v>0.08</v>
      </c>
      <c r="G117" s="507">
        <v>0.2</v>
      </c>
      <c r="H117" s="507">
        <v>0.08</v>
      </c>
      <c r="I117" s="507">
        <v>0.3</v>
      </c>
    </row>
    <row r="118" spans="1:11 16383:16383" ht="17.100000000000001" customHeight="1" x14ac:dyDescent="0.25">
      <c r="A118" s="150" t="s">
        <v>319</v>
      </c>
      <c r="B118" s="468">
        <v>0.875</v>
      </c>
      <c r="C118" s="507">
        <v>0.9</v>
      </c>
      <c r="D118" s="507">
        <v>0.86</v>
      </c>
      <c r="E118" s="507">
        <v>0.88</v>
      </c>
      <c r="F118" s="507">
        <v>0.92</v>
      </c>
      <c r="G118" s="507">
        <v>0.8</v>
      </c>
      <c r="H118" s="507">
        <v>0.92</v>
      </c>
      <c r="I118" s="507">
        <v>0.7</v>
      </c>
    </row>
    <row r="119" spans="1:11 16383:16383" ht="17.100000000000001" customHeight="1" x14ac:dyDescent="0.25">
      <c r="A119" s="150" t="s">
        <v>321</v>
      </c>
      <c r="B119" s="468">
        <v>0.13</v>
      </c>
      <c r="C119" s="507">
        <v>0.05</v>
      </c>
      <c r="D119" s="507">
        <v>0.24</v>
      </c>
      <c r="E119" s="507">
        <v>0.15</v>
      </c>
      <c r="F119" s="507">
        <v>0.13</v>
      </c>
      <c r="G119" s="507">
        <v>0.25</v>
      </c>
      <c r="H119" s="507">
        <v>0.04</v>
      </c>
      <c r="I119" s="507">
        <v>0.08</v>
      </c>
      <c r="K119" s="187"/>
    </row>
    <row r="120" spans="1:11 16383:16383" ht="17.100000000000001" customHeight="1" x14ac:dyDescent="0.25">
      <c r="A120" s="150" t="s">
        <v>322</v>
      </c>
      <c r="B120" s="468">
        <v>0.74199999999999999</v>
      </c>
      <c r="C120" s="507">
        <v>0.78</v>
      </c>
      <c r="D120" s="507">
        <v>0.66</v>
      </c>
      <c r="E120" s="507">
        <v>0.79</v>
      </c>
      <c r="F120" s="507">
        <v>0.73</v>
      </c>
      <c r="G120" s="507">
        <v>0.69</v>
      </c>
      <c r="H120" s="507">
        <v>0.73</v>
      </c>
      <c r="I120" s="507">
        <v>0.7</v>
      </c>
      <c r="K120" s="187"/>
    </row>
    <row r="121" spans="1:11 16383:16383" ht="17.100000000000001" customHeight="1" thickBot="1" x14ac:dyDescent="0.3">
      <c r="A121" s="151" t="s">
        <v>323</v>
      </c>
      <c r="B121" s="508">
        <v>0.128</v>
      </c>
      <c r="C121" s="509">
        <v>0.17</v>
      </c>
      <c r="D121" s="509">
        <v>0.1</v>
      </c>
      <c r="E121" s="509">
        <v>7.0000000000000007E-2</v>
      </c>
      <c r="F121" s="509">
        <v>0.14000000000000001</v>
      </c>
      <c r="G121" s="509">
        <v>0.06</v>
      </c>
      <c r="H121" s="509">
        <v>0.23</v>
      </c>
      <c r="I121" s="509">
        <v>0.22</v>
      </c>
    </row>
    <row r="122" spans="1:11 16383:16383" ht="17.100000000000001" customHeight="1" x14ac:dyDescent="0.25">
      <c r="A122" s="293"/>
      <c r="B122" s="295"/>
      <c r="C122" s="285"/>
      <c r="D122" s="285"/>
      <c r="E122" s="285"/>
      <c r="F122" s="285"/>
      <c r="G122" s="285"/>
      <c r="H122" s="285"/>
      <c r="I122" s="285"/>
    </row>
    <row r="123" spans="1:11 16383:16383" ht="17.100000000000001" customHeight="1" thickBot="1" x14ac:dyDescent="0.3">
      <c r="A123" s="299" t="s">
        <v>324</v>
      </c>
      <c r="B123" s="324"/>
      <c r="C123" s="324"/>
      <c r="D123" s="324"/>
      <c r="E123" s="324"/>
      <c r="F123" s="324"/>
      <c r="G123" s="324"/>
      <c r="H123" s="324"/>
      <c r="I123" s="324"/>
      <c r="XFC123" s="21"/>
    </row>
    <row r="124" spans="1:11 16383:16383" ht="17.100000000000001" customHeight="1" x14ac:dyDescent="0.25">
      <c r="A124" s="298" t="s">
        <v>325</v>
      </c>
      <c r="B124" s="37" t="s">
        <v>120</v>
      </c>
      <c r="C124" s="39" t="s">
        <v>121</v>
      </c>
      <c r="D124" s="39" t="s">
        <v>122</v>
      </c>
      <c r="E124" s="39" t="s">
        <v>123</v>
      </c>
      <c r="F124" s="39" t="s">
        <v>124</v>
      </c>
      <c r="G124" s="85" t="s">
        <v>785</v>
      </c>
      <c r="H124" s="282" t="s">
        <v>241</v>
      </c>
      <c r="I124" s="282" t="s">
        <v>248</v>
      </c>
    </row>
    <row r="125" spans="1:11 16383:16383" ht="17.100000000000001" customHeight="1" x14ac:dyDescent="0.25">
      <c r="A125" s="325" t="s">
        <v>792</v>
      </c>
      <c r="B125" s="371">
        <v>5254</v>
      </c>
      <c r="C125" s="366">
        <v>1238</v>
      </c>
      <c r="D125" s="366">
        <v>873</v>
      </c>
      <c r="E125" s="366">
        <v>1434</v>
      </c>
      <c r="F125" s="366">
        <v>599</v>
      </c>
      <c r="G125" s="366">
        <v>363</v>
      </c>
      <c r="H125" s="366">
        <v>507</v>
      </c>
      <c r="I125" s="366">
        <v>240</v>
      </c>
    </row>
    <row r="126" spans="1:11 16383:16383" ht="17.100000000000001" customHeight="1" thickBot="1" x14ac:dyDescent="0.3">
      <c r="A126" s="325" t="s">
        <v>793</v>
      </c>
      <c r="B126" s="371">
        <v>72</v>
      </c>
      <c r="C126" s="366">
        <v>0</v>
      </c>
      <c r="D126" s="366">
        <v>0</v>
      </c>
      <c r="E126" s="366"/>
      <c r="F126" s="366">
        <v>0</v>
      </c>
      <c r="G126" s="366">
        <v>0</v>
      </c>
      <c r="H126" s="366">
        <v>0</v>
      </c>
      <c r="I126" s="366">
        <v>72</v>
      </c>
    </row>
    <row r="127" spans="1:11 16383:16383" ht="17.100000000000001" customHeight="1" thickBot="1" x14ac:dyDescent="0.3">
      <c r="A127" s="503" t="s">
        <v>326</v>
      </c>
      <c r="B127" s="504">
        <v>0.97</v>
      </c>
      <c r="C127" s="504">
        <v>0.95</v>
      </c>
      <c r="D127" s="504">
        <v>0.92</v>
      </c>
      <c r="E127" s="504">
        <v>1</v>
      </c>
      <c r="F127" s="504">
        <v>0.97</v>
      </c>
      <c r="G127" s="504">
        <v>1</v>
      </c>
      <c r="H127" s="504">
        <v>1</v>
      </c>
      <c r="I127" s="504">
        <v>0.89</v>
      </c>
    </row>
    <row r="128" spans="1:11 16383:16383" ht="17.100000000000001" customHeight="1" x14ac:dyDescent="0.25">
      <c r="A128" s="326" t="s">
        <v>505</v>
      </c>
      <c r="B128" s="400">
        <v>0</v>
      </c>
      <c r="C128" s="310">
        <v>0</v>
      </c>
      <c r="D128" s="310">
        <v>0</v>
      </c>
      <c r="E128" s="310">
        <v>0</v>
      </c>
      <c r="F128" s="310">
        <v>0</v>
      </c>
      <c r="G128" s="310">
        <v>0</v>
      </c>
      <c r="H128" s="310">
        <v>0</v>
      </c>
      <c r="I128" s="310">
        <v>0</v>
      </c>
    </row>
    <row r="129" spans="1:11" ht="17.100000000000001" customHeight="1" x14ac:dyDescent="0.25">
      <c r="A129" s="293"/>
      <c r="B129" s="295"/>
      <c r="C129" s="285"/>
      <c r="D129" s="285"/>
      <c r="E129" s="285"/>
      <c r="F129" s="285"/>
      <c r="G129" s="285"/>
      <c r="H129" s="285"/>
      <c r="I129" s="285"/>
    </row>
    <row r="130" spans="1:11" s="313" customFormat="1" ht="17.100000000000001" customHeight="1" thickBot="1" x14ac:dyDescent="0.3">
      <c r="A130" s="311" t="s">
        <v>362</v>
      </c>
      <c r="B130" s="175"/>
      <c r="C130" s="312"/>
      <c r="D130" s="312"/>
      <c r="E130" s="312"/>
      <c r="F130" s="312"/>
      <c r="G130" s="312"/>
      <c r="H130" s="312"/>
      <c r="I130" s="312"/>
    </row>
    <row r="131" spans="1:11" s="313" customFormat="1" ht="17.100000000000001" customHeight="1" x14ac:dyDescent="0.25">
      <c r="A131" s="314"/>
      <c r="B131" s="171" t="s">
        <v>120</v>
      </c>
      <c r="C131" s="85" t="s">
        <v>121</v>
      </c>
      <c r="D131" s="85" t="s">
        <v>122</v>
      </c>
      <c r="E131" s="85" t="s">
        <v>123</v>
      </c>
      <c r="F131" s="85" t="s">
        <v>124</v>
      </c>
      <c r="G131" s="85" t="s">
        <v>785</v>
      </c>
      <c r="H131" s="315" t="s">
        <v>241</v>
      </c>
      <c r="I131" s="315" t="s">
        <v>248</v>
      </c>
    </row>
    <row r="132" spans="1:11" s="313" customFormat="1" ht="17.100000000000001" customHeight="1" x14ac:dyDescent="0.25">
      <c r="A132" s="316" t="s">
        <v>363</v>
      </c>
      <c r="B132" s="429">
        <v>270</v>
      </c>
      <c r="C132" s="430">
        <v>17</v>
      </c>
      <c r="D132" s="430">
        <v>118</v>
      </c>
      <c r="E132" s="430">
        <v>23</v>
      </c>
      <c r="F132" s="430">
        <v>18</v>
      </c>
      <c r="G132" s="430">
        <v>94</v>
      </c>
      <c r="H132" s="430">
        <v>0</v>
      </c>
      <c r="I132" s="430">
        <v>0</v>
      </c>
    </row>
    <row r="133" spans="1:11" s="313" customFormat="1" ht="17.100000000000001" customHeight="1" x14ac:dyDescent="0.25">
      <c r="A133" s="316" t="s">
        <v>364</v>
      </c>
      <c r="B133" s="429">
        <v>567</v>
      </c>
      <c r="C133" s="430">
        <v>105</v>
      </c>
      <c r="D133" s="430">
        <v>195</v>
      </c>
      <c r="E133" s="430">
        <v>117</v>
      </c>
      <c r="F133" s="430">
        <v>61</v>
      </c>
      <c r="G133" s="430">
        <v>35</v>
      </c>
      <c r="H133" s="430">
        <v>35</v>
      </c>
      <c r="I133" s="430">
        <v>19</v>
      </c>
    </row>
    <row r="134" spans="1:11" s="313" customFormat="1" ht="17.100000000000001" customHeight="1" thickBot="1" x14ac:dyDescent="0.3">
      <c r="A134" s="316" t="s">
        <v>365</v>
      </c>
      <c r="B134" s="429">
        <v>7</v>
      </c>
      <c r="C134" s="430">
        <v>2</v>
      </c>
      <c r="D134" s="430">
        <v>0</v>
      </c>
      <c r="E134" s="430">
        <v>0</v>
      </c>
      <c r="F134" s="430">
        <v>0</v>
      </c>
      <c r="G134" s="430">
        <v>2</v>
      </c>
      <c r="H134" s="430">
        <v>1</v>
      </c>
      <c r="I134" s="430">
        <v>2</v>
      </c>
    </row>
    <row r="135" spans="1:11" ht="17.100000000000001" customHeight="1" thickBot="1" x14ac:dyDescent="0.3">
      <c r="A135" s="301" t="s">
        <v>366</v>
      </c>
      <c r="B135" s="162">
        <v>844</v>
      </c>
      <c r="C135" s="162">
        <v>124</v>
      </c>
      <c r="D135" s="162">
        <v>313</v>
      </c>
      <c r="E135" s="162">
        <v>140</v>
      </c>
      <c r="F135" s="162">
        <v>79</v>
      </c>
      <c r="G135" s="162">
        <v>131</v>
      </c>
      <c r="H135" s="162">
        <v>36</v>
      </c>
      <c r="I135" s="162">
        <v>21</v>
      </c>
    </row>
    <row r="136" spans="1:11" ht="17.100000000000001" customHeight="1" x14ac:dyDescent="0.25">
      <c r="A136" s="296"/>
      <c r="B136" s="401"/>
      <c r="C136" s="297"/>
      <c r="D136" s="297"/>
      <c r="E136" s="297"/>
      <c r="F136" s="297"/>
      <c r="G136" s="297"/>
      <c r="H136" s="297"/>
      <c r="I136" s="297"/>
    </row>
    <row r="137" spans="1:11" ht="17.100000000000001" customHeight="1" thickBot="1" x14ac:dyDescent="0.3">
      <c r="A137" s="311" t="s">
        <v>327</v>
      </c>
      <c r="B137" s="295"/>
      <c r="C137" s="285"/>
      <c r="D137" s="285"/>
      <c r="E137" s="285"/>
      <c r="F137" s="285"/>
      <c r="G137" s="285"/>
      <c r="H137" s="285"/>
      <c r="I137" s="285"/>
    </row>
    <row r="138" spans="1:11" ht="17.100000000000001" customHeight="1" x14ac:dyDescent="0.25">
      <c r="A138" s="380" t="s">
        <v>325</v>
      </c>
      <c r="B138" s="171" t="s">
        <v>120</v>
      </c>
      <c r="C138" s="85" t="s">
        <v>121</v>
      </c>
      <c r="D138" s="85" t="s">
        <v>122</v>
      </c>
      <c r="E138" s="85" t="s">
        <v>123</v>
      </c>
      <c r="F138" s="85" t="s">
        <v>124</v>
      </c>
      <c r="G138" s="85" t="s">
        <v>785</v>
      </c>
      <c r="H138" s="315" t="s">
        <v>368</v>
      </c>
      <c r="I138" s="315" t="s">
        <v>248</v>
      </c>
      <c r="J138" s="285"/>
      <c r="K138" s="285"/>
    </row>
    <row r="139" spans="1:11" ht="17.100000000000001" customHeight="1" x14ac:dyDescent="0.25">
      <c r="A139" s="316" t="s">
        <v>328</v>
      </c>
      <c r="B139" s="371">
        <v>209</v>
      </c>
      <c r="C139" s="500">
        <v>35</v>
      </c>
      <c r="D139" s="500">
        <v>44</v>
      </c>
      <c r="E139" s="500">
        <v>33</v>
      </c>
      <c r="F139" s="500">
        <v>38</v>
      </c>
      <c r="G139" s="500">
        <v>30</v>
      </c>
      <c r="H139" s="500">
        <v>6</v>
      </c>
      <c r="I139" s="500">
        <v>23</v>
      </c>
      <c r="J139" s="285"/>
      <c r="K139" s="285"/>
    </row>
    <row r="140" spans="1:11" ht="17.100000000000001" customHeight="1" x14ac:dyDescent="0.25">
      <c r="A140" s="316" t="s">
        <v>330</v>
      </c>
      <c r="B140" s="501">
        <v>7.0967741935483872E-2</v>
      </c>
      <c r="C140" s="523">
        <v>6.8359375E-2</v>
      </c>
      <c r="D140" s="523">
        <v>0.11055276381909548</v>
      </c>
      <c r="E140" s="523">
        <v>3.6912751677852351E-2</v>
      </c>
      <c r="F140" s="523">
        <v>5.8641975308641972E-2</v>
      </c>
      <c r="G140" s="523">
        <v>9.3457943925233641E-2</v>
      </c>
      <c r="H140" s="523">
        <v>5.1724137931034482E-2</v>
      </c>
      <c r="I140" s="523">
        <v>0.4107142857142857</v>
      </c>
      <c r="J140" s="285"/>
      <c r="K140" s="285"/>
    </row>
    <row r="141" spans="1:11" ht="17.100000000000001" customHeight="1" x14ac:dyDescent="0.25">
      <c r="A141" s="316" t="s">
        <v>878</v>
      </c>
      <c r="B141" s="371">
        <v>2006</v>
      </c>
      <c r="C141" s="500">
        <v>417</v>
      </c>
      <c r="D141" s="500">
        <v>285</v>
      </c>
      <c r="E141" s="500">
        <v>546</v>
      </c>
      <c r="F141" s="500">
        <v>408</v>
      </c>
      <c r="G141" s="500">
        <v>236</v>
      </c>
      <c r="H141" s="500">
        <v>104</v>
      </c>
      <c r="I141" s="500">
        <v>10</v>
      </c>
      <c r="J141" s="285"/>
      <c r="K141" s="285"/>
    </row>
    <row r="142" spans="1:11" ht="17.100000000000001" customHeight="1" x14ac:dyDescent="0.25">
      <c r="A142" s="316" t="s">
        <v>329</v>
      </c>
      <c r="B142" s="371">
        <v>521</v>
      </c>
      <c r="C142" s="500">
        <v>25</v>
      </c>
      <c r="D142" s="500">
        <v>25</v>
      </c>
      <c r="E142" s="500">
        <v>282</v>
      </c>
      <c r="F142" s="500">
        <v>164</v>
      </c>
      <c r="G142" s="500">
        <v>25</v>
      </c>
      <c r="H142" s="500">
        <v>0</v>
      </c>
      <c r="I142" s="500">
        <v>0</v>
      </c>
      <c r="J142" s="285"/>
      <c r="K142" s="285"/>
    </row>
    <row r="143" spans="1:11" ht="17.100000000000001" customHeight="1" x14ac:dyDescent="0.25">
      <c r="A143" s="516" t="s">
        <v>331</v>
      </c>
      <c r="B143" s="501">
        <v>0.92361111111111116</v>
      </c>
      <c r="C143" s="523">
        <v>0.92662473794549272</v>
      </c>
      <c r="D143" s="523">
        <v>0.87570621468926557</v>
      </c>
      <c r="E143" s="523">
        <v>0.9616724738675958</v>
      </c>
      <c r="F143" s="523">
        <v>0.93770491803278688</v>
      </c>
      <c r="G143" s="523">
        <v>0.89690721649484539</v>
      </c>
      <c r="H143" s="523">
        <v>0.94545454545454544</v>
      </c>
      <c r="I143" s="523">
        <v>0.30303030303030304</v>
      </c>
      <c r="J143" s="285"/>
      <c r="K143" s="285"/>
    </row>
    <row r="144" spans="1:11" ht="17.100000000000001" customHeight="1" x14ac:dyDescent="0.25">
      <c r="A144" s="499" t="s">
        <v>186</v>
      </c>
      <c r="B144" s="371">
        <v>2736</v>
      </c>
      <c r="C144" s="500">
        <v>477</v>
      </c>
      <c r="D144" s="500">
        <v>354</v>
      </c>
      <c r="E144" s="500">
        <v>861</v>
      </c>
      <c r="F144" s="500">
        <v>610</v>
      </c>
      <c r="G144" s="500">
        <v>291</v>
      </c>
      <c r="H144" s="500">
        <v>110</v>
      </c>
      <c r="I144" s="500">
        <v>33</v>
      </c>
      <c r="J144" s="285"/>
      <c r="K144" s="285"/>
    </row>
    <row r="145" spans="1:11" ht="17.100000000000001" customHeight="1" x14ac:dyDescent="0.25">
      <c r="A145" s="516" t="s">
        <v>332</v>
      </c>
      <c r="B145" s="371">
        <v>206</v>
      </c>
      <c r="C145" s="502">
        <v>34</v>
      </c>
      <c r="D145" s="502">
        <v>24</v>
      </c>
      <c r="E145" s="502">
        <v>1</v>
      </c>
      <c r="F145" s="502">
        <v>3</v>
      </c>
      <c r="G145" s="502">
        <v>23</v>
      </c>
      <c r="H145" s="502">
        <v>1</v>
      </c>
      <c r="I145" s="502">
        <v>21</v>
      </c>
      <c r="J145" s="285"/>
      <c r="K145" s="285"/>
    </row>
    <row r="146" spans="1:11" ht="17.100000000000001" customHeight="1" x14ac:dyDescent="0.25">
      <c r="A146" s="516" t="s">
        <v>334</v>
      </c>
      <c r="B146" s="477">
        <v>0.9856459330143541</v>
      </c>
      <c r="C146" s="528">
        <v>0.97142857142857142</v>
      </c>
      <c r="D146" s="528">
        <v>0.54545454545454541</v>
      </c>
      <c r="E146" s="528">
        <v>3.0303030303030304E-2</v>
      </c>
      <c r="F146" s="528">
        <v>7.8947368421052627E-2</v>
      </c>
      <c r="G146" s="528">
        <v>0.76666666666666672</v>
      </c>
      <c r="H146" s="528">
        <v>0.16666666666666666</v>
      </c>
      <c r="I146" s="528">
        <v>0.91304347826086951</v>
      </c>
      <c r="J146" s="285"/>
      <c r="K146" s="285"/>
    </row>
    <row r="147" spans="1:11" ht="17.100000000000001" customHeight="1" x14ac:dyDescent="0.25">
      <c r="A147" s="516" t="s">
        <v>333</v>
      </c>
      <c r="B147" s="524">
        <v>2427</v>
      </c>
      <c r="C147" s="502">
        <v>400</v>
      </c>
      <c r="D147" s="502">
        <v>310</v>
      </c>
      <c r="E147" s="502">
        <v>828</v>
      </c>
      <c r="F147" s="502">
        <v>572</v>
      </c>
      <c r="G147" s="502">
        <v>261</v>
      </c>
      <c r="H147" s="502">
        <v>53</v>
      </c>
      <c r="I147" s="502">
        <v>3</v>
      </c>
      <c r="J147" s="285"/>
      <c r="K147" s="285"/>
    </row>
    <row r="148" spans="1:11" ht="17.100000000000001" customHeight="1" x14ac:dyDescent="0.25">
      <c r="A148" s="516" t="s">
        <v>335</v>
      </c>
      <c r="B148" s="477">
        <v>0.92</v>
      </c>
      <c r="C148" s="525">
        <v>0.92</v>
      </c>
      <c r="D148" s="525">
        <v>0.88</v>
      </c>
      <c r="E148" s="525">
        <v>0.96</v>
      </c>
      <c r="F148" s="525">
        <v>0.94</v>
      </c>
      <c r="G148" s="525">
        <v>0.9</v>
      </c>
      <c r="H148" s="525">
        <v>0.9</v>
      </c>
      <c r="I148" s="525">
        <v>0.13</v>
      </c>
      <c r="J148" s="285"/>
      <c r="K148" s="285"/>
    </row>
    <row r="149" spans="1:11" ht="68.45" customHeight="1" x14ac:dyDescent="0.25">
      <c r="A149" s="526" t="s">
        <v>879</v>
      </c>
    </row>
    <row r="150" spans="1:11" ht="17.100000000000001" customHeight="1" x14ac:dyDescent="0.25">
      <c r="A150" s="27"/>
      <c r="B150" s="175"/>
      <c r="C150" s="26"/>
      <c r="D150" s="26"/>
      <c r="E150" s="26"/>
      <c r="F150" s="26"/>
      <c r="G150" s="26"/>
      <c r="H150" s="26"/>
      <c r="I150" s="26"/>
    </row>
    <row r="151" spans="1:11" ht="17.100000000000001" customHeight="1" x14ac:dyDescent="0.25">
      <c r="A151" s="27"/>
      <c r="B151" s="175"/>
      <c r="C151" s="26"/>
      <c r="D151" s="26"/>
      <c r="E151" s="26"/>
      <c r="F151" s="26"/>
      <c r="G151" s="26"/>
      <c r="H151" s="26"/>
      <c r="I151" s="2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C65C-F88A-47BE-828F-B14848F30FD5}">
  <sheetPr>
    <tabColor theme="7"/>
  </sheetPr>
  <dimension ref="A10:M83"/>
  <sheetViews>
    <sheetView showGridLines="0" topLeftCell="A51" zoomScaleNormal="100" workbookViewId="0">
      <selection activeCell="B60" sqref="B60"/>
    </sheetView>
  </sheetViews>
  <sheetFormatPr defaultColWidth="8.5703125" defaultRowHeight="15" x14ac:dyDescent="0.25"/>
  <cols>
    <col min="1" max="1" width="108.140625" customWidth="1"/>
    <col min="2" max="2" width="20.42578125" style="24" customWidth="1"/>
    <col min="3" max="14" width="20.42578125" customWidth="1"/>
  </cols>
  <sheetData>
    <row r="10" spans="1:9" x14ac:dyDescent="0.25">
      <c r="B10" s="402"/>
      <c r="C10" s="19"/>
      <c r="D10" s="19"/>
      <c r="E10" s="19"/>
      <c r="F10" s="19"/>
      <c r="G10" s="19"/>
      <c r="H10" s="19"/>
      <c r="I10" s="19"/>
    </row>
    <row r="11" spans="1:9" ht="20.25" customHeight="1" x14ac:dyDescent="0.25">
      <c r="A11" s="27"/>
      <c r="B11" s="49"/>
      <c r="C11" s="27"/>
      <c r="D11" s="27"/>
      <c r="E11" s="27"/>
      <c r="F11" s="27"/>
    </row>
    <row r="12" spans="1:9" ht="20.25" customHeight="1" thickBot="1" x14ac:dyDescent="0.3">
      <c r="A12" s="20" t="s">
        <v>336</v>
      </c>
      <c r="B12" s="21"/>
      <c r="C12" s="21"/>
      <c r="D12" s="22"/>
      <c r="E12" s="22"/>
      <c r="F12" s="22"/>
    </row>
    <row r="13" spans="1:9" ht="20.25" customHeight="1" x14ac:dyDescent="0.25">
      <c r="A13" s="127" t="s">
        <v>15</v>
      </c>
      <c r="B13" s="37" t="s">
        <v>120</v>
      </c>
      <c r="C13" s="38" t="s">
        <v>121</v>
      </c>
      <c r="D13" s="39" t="s">
        <v>122</v>
      </c>
      <c r="E13" s="40" t="s">
        <v>213</v>
      </c>
      <c r="F13" s="39" t="s">
        <v>124</v>
      </c>
      <c r="G13" s="85" t="s">
        <v>785</v>
      </c>
    </row>
    <row r="14" spans="1:9" ht="20.45" customHeight="1" x14ac:dyDescent="0.25">
      <c r="A14" s="74" t="s">
        <v>337</v>
      </c>
      <c r="B14" s="459">
        <v>2321</v>
      </c>
      <c r="C14" s="405">
        <v>646</v>
      </c>
      <c r="D14" s="405">
        <v>414</v>
      </c>
      <c r="E14" s="405">
        <v>576</v>
      </c>
      <c r="F14" s="405">
        <v>446</v>
      </c>
      <c r="G14" s="405">
        <v>239</v>
      </c>
    </row>
    <row r="15" spans="1:9" ht="20.45" customHeight="1" x14ac:dyDescent="0.25">
      <c r="A15" s="74" t="s">
        <v>338</v>
      </c>
      <c r="B15" s="459">
        <v>197</v>
      </c>
      <c r="C15" s="405">
        <v>143</v>
      </c>
      <c r="D15" s="405">
        <v>5</v>
      </c>
      <c r="E15" s="405">
        <v>10</v>
      </c>
      <c r="F15" s="405">
        <v>19</v>
      </c>
      <c r="G15" s="405">
        <v>3</v>
      </c>
    </row>
    <row r="16" spans="1:9" ht="20.45" customHeight="1" x14ac:dyDescent="0.25">
      <c r="A16" s="82" t="s">
        <v>339</v>
      </c>
      <c r="B16" s="459">
        <v>0</v>
      </c>
      <c r="C16" s="405">
        <v>0</v>
      </c>
      <c r="D16" s="405">
        <v>0</v>
      </c>
      <c r="E16" s="405">
        <v>0</v>
      </c>
      <c r="F16" s="405">
        <v>0</v>
      </c>
      <c r="G16" s="405">
        <v>0</v>
      </c>
    </row>
    <row r="17" spans="1:9" ht="20.45" customHeight="1" x14ac:dyDescent="0.25">
      <c r="A17" s="82" t="s">
        <v>340</v>
      </c>
      <c r="B17" s="459">
        <v>0</v>
      </c>
      <c r="C17" s="405">
        <v>0</v>
      </c>
      <c r="D17" s="405">
        <v>0</v>
      </c>
      <c r="E17" s="405">
        <v>0</v>
      </c>
      <c r="F17" s="405">
        <v>0</v>
      </c>
      <c r="G17" s="405">
        <v>0</v>
      </c>
    </row>
    <row r="18" spans="1:9" ht="20.45" customHeight="1" x14ac:dyDescent="0.25">
      <c r="A18" s="82" t="s">
        <v>341</v>
      </c>
      <c r="B18" s="459">
        <v>3</v>
      </c>
      <c r="C18" s="405">
        <v>0</v>
      </c>
      <c r="D18" s="405">
        <v>0</v>
      </c>
      <c r="E18" s="405">
        <v>0</v>
      </c>
      <c r="F18" s="405">
        <v>0</v>
      </c>
      <c r="G18" s="405">
        <v>3</v>
      </c>
    </row>
    <row r="19" spans="1:9" ht="20.25" customHeight="1" x14ac:dyDescent="0.25">
      <c r="A19" s="853"/>
      <c r="B19" s="853"/>
      <c r="C19" s="853"/>
      <c r="D19" s="45"/>
      <c r="F19" s="45"/>
      <c r="G19" s="45"/>
    </row>
    <row r="20" spans="1:9" ht="20.25" customHeight="1" thickBot="1" x14ac:dyDescent="0.3">
      <c r="A20" s="20" t="s">
        <v>336</v>
      </c>
      <c r="B20" s="21"/>
      <c r="C20" s="21"/>
      <c r="D20" s="22"/>
      <c r="E20" s="22"/>
      <c r="F20" s="22"/>
      <c r="G20" s="22"/>
    </row>
    <row r="21" spans="1:9" ht="20.25" customHeight="1" x14ac:dyDescent="0.25">
      <c r="A21" s="128" t="s">
        <v>342</v>
      </c>
      <c r="B21" s="37" t="s">
        <v>120</v>
      </c>
      <c r="C21" s="38" t="s">
        <v>121</v>
      </c>
      <c r="D21" s="39" t="s">
        <v>122</v>
      </c>
      <c r="E21" s="40" t="s">
        <v>213</v>
      </c>
      <c r="F21" s="39" t="s">
        <v>124</v>
      </c>
      <c r="G21" s="85" t="s">
        <v>785</v>
      </c>
    </row>
    <row r="22" spans="1:9" s="122" customFormat="1" ht="20.25" customHeight="1" x14ac:dyDescent="0.25">
      <c r="A22" s="83" t="s">
        <v>506</v>
      </c>
      <c r="B22" s="459">
        <v>27</v>
      </c>
      <c r="C22" s="405">
        <v>2</v>
      </c>
      <c r="D22" s="405">
        <v>20</v>
      </c>
      <c r="E22" s="405">
        <v>1</v>
      </c>
      <c r="F22" s="405">
        <v>3</v>
      </c>
      <c r="G22" s="405">
        <v>1</v>
      </c>
    </row>
    <row r="23" spans="1:9" ht="20.25" customHeight="1" x14ac:dyDescent="0.25">
      <c r="A23" s="188" t="s">
        <v>855</v>
      </c>
      <c r="B23" s="459"/>
      <c r="C23" s="188"/>
      <c r="D23" s="188"/>
      <c r="E23" s="188"/>
      <c r="F23" s="188"/>
      <c r="G23" s="188"/>
    </row>
    <row r="24" spans="1:9" ht="20.25" customHeight="1" x14ac:dyDescent="0.25">
      <c r="A24" s="84" t="s">
        <v>343</v>
      </c>
      <c r="B24" s="459">
        <v>252090</v>
      </c>
      <c r="C24" s="405">
        <v>204712.22</v>
      </c>
      <c r="D24" s="405">
        <v>0</v>
      </c>
      <c r="E24" s="189">
        <v>8049.59</v>
      </c>
      <c r="F24" s="189">
        <v>39328</v>
      </c>
      <c r="G24" s="189">
        <v>0</v>
      </c>
    </row>
    <row r="25" spans="1:9" ht="20.25" customHeight="1" x14ac:dyDescent="0.25">
      <c r="A25" s="84" t="s">
        <v>344</v>
      </c>
      <c r="B25" s="459">
        <v>627451</v>
      </c>
      <c r="C25" s="405">
        <v>433365.63</v>
      </c>
      <c r="D25" s="405">
        <v>76251.540000000008</v>
      </c>
      <c r="E25" s="189">
        <v>35447.07</v>
      </c>
      <c r="F25" s="189">
        <v>82386.740000000005</v>
      </c>
      <c r="G25" s="189">
        <v>0</v>
      </c>
    </row>
    <row r="26" spans="1:9" ht="20.25" customHeight="1" x14ac:dyDescent="0.25">
      <c r="A26" s="84" t="s">
        <v>345</v>
      </c>
      <c r="B26" s="459">
        <v>403351</v>
      </c>
      <c r="C26" s="405">
        <v>270803.43</v>
      </c>
      <c r="D26" s="405">
        <v>9930</v>
      </c>
      <c r="E26" s="405">
        <v>115056.67</v>
      </c>
      <c r="F26" s="405">
        <v>0</v>
      </c>
      <c r="G26" s="405">
        <v>7560.81</v>
      </c>
    </row>
    <row r="27" spans="1:9" ht="20.25" customHeight="1" x14ac:dyDescent="0.25">
      <c r="A27" s="84" t="s">
        <v>346</v>
      </c>
      <c r="B27" s="459">
        <v>113183</v>
      </c>
      <c r="C27" s="405">
        <v>0</v>
      </c>
      <c r="D27" s="405">
        <v>108782</v>
      </c>
      <c r="E27" s="189">
        <v>4401</v>
      </c>
      <c r="F27" s="405">
        <v>0</v>
      </c>
      <c r="G27" s="189">
        <v>0</v>
      </c>
      <c r="H27" s="407"/>
      <c r="I27" s="24"/>
    </row>
    <row r="28" spans="1:9" ht="20.25" customHeight="1" x14ac:dyDescent="0.25">
      <c r="A28" s="84" t="s">
        <v>507</v>
      </c>
      <c r="B28" s="459">
        <v>796516</v>
      </c>
      <c r="C28" s="189">
        <v>262077.3</v>
      </c>
      <c r="D28" s="405">
        <v>266906</v>
      </c>
      <c r="E28" s="189">
        <v>0</v>
      </c>
      <c r="F28" s="189">
        <v>47238.259999999995</v>
      </c>
      <c r="G28" s="189">
        <v>220293.97999999998</v>
      </c>
      <c r="H28" s="407"/>
      <c r="I28" s="24"/>
    </row>
    <row r="29" spans="1:9" ht="20.25" customHeight="1" x14ac:dyDescent="0.25">
      <c r="A29" s="84" t="s">
        <v>508</v>
      </c>
      <c r="B29" s="459">
        <v>649444</v>
      </c>
      <c r="C29" s="189">
        <v>607995.82999999996</v>
      </c>
      <c r="D29" s="405">
        <v>23193.54</v>
      </c>
      <c r="E29" s="405">
        <v>12568.76</v>
      </c>
      <c r="F29" s="405">
        <v>0</v>
      </c>
      <c r="G29" s="405">
        <v>5686</v>
      </c>
      <c r="H29" s="407"/>
      <c r="I29" s="24"/>
    </row>
    <row r="30" spans="1:9" ht="20.25" customHeight="1" x14ac:dyDescent="0.25">
      <c r="A30" s="84" t="s">
        <v>862</v>
      </c>
      <c r="B30" s="459">
        <v>936</v>
      </c>
      <c r="C30" s="405">
        <v>0</v>
      </c>
      <c r="D30" s="405">
        <v>936</v>
      </c>
      <c r="E30" s="405">
        <v>0</v>
      </c>
      <c r="F30" s="405">
        <v>0</v>
      </c>
      <c r="G30" s="405">
        <v>0</v>
      </c>
    </row>
    <row r="31" spans="1:9" ht="20.25" customHeight="1" x14ac:dyDescent="0.25">
      <c r="A31" s="84" t="s">
        <v>198</v>
      </c>
      <c r="B31" s="459">
        <v>1060704</v>
      </c>
      <c r="C31" s="189">
        <v>554231.71</v>
      </c>
      <c r="D31" s="189">
        <v>363500.14</v>
      </c>
      <c r="E31" s="405">
        <v>7969.56</v>
      </c>
      <c r="F31" s="189">
        <v>21448</v>
      </c>
      <c r="G31" s="405">
        <v>113555</v>
      </c>
    </row>
    <row r="32" spans="1:9" ht="20.25" customHeight="1" x14ac:dyDescent="0.25">
      <c r="A32" s="84" t="s">
        <v>401</v>
      </c>
      <c r="B32" s="459">
        <v>250010</v>
      </c>
      <c r="C32" s="476">
        <v>14470</v>
      </c>
      <c r="D32" s="405">
        <v>40668</v>
      </c>
      <c r="E32" s="405">
        <v>132156.48000000001</v>
      </c>
      <c r="F32" s="405">
        <v>26047.29</v>
      </c>
      <c r="G32" s="405">
        <v>36668.119999999995</v>
      </c>
    </row>
    <row r="33" spans="1:13" ht="20.25" customHeight="1" x14ac:dyDescent="0.25">
      <c r="A33" s="188" t="s">
        <v>509</v>
      </c>
      <c r="B33" s="459">
        <v>4153685</v>
      </c>
      <c r="C33" s="459">
        <v>2347656</v>
      </c>
      <c r="D33" s="459">
        <v>890167</v>
      </c>
      <c r="E33" s="459">
        <v>315649</v>
      </c>
      <c r="F33" s="459">
        <v>216448</v>
      </c>
      <c r="G33" s="459">
        <v>383764</v>
      </c>
    </row>
    <row r="34" spans="1:13" ht="21" customHeight="1" x14ac:dyDescent="0.25">
      <c r="A34" s="84" t="s">
        <v>347</v>
      </c>
      <c r="B34" s="459">
        <v>1594835</v>
      </c>
      <c r="C34" s="405"/>
      <c r="D34" s="405"/>
      <c r="E34" s="405"/>
      <c r="F34" s="405"/>
      <c r="G34" s="405"/>
    </row>
    <row r="35" spans="1:13" s="122" customFormat="1" ht="20.25" customHeight="1" thickBot="1" x14ac:dyDescent="0.3">
      <c r="A35" s="87" t="s">
        <v>348</v>
      </c>
      <c r="B35" s="478">
        <v>53953</v>
      </c>
      <c r="C35" s="479"/>
      <c r="D35" s="479"/>
      <c r="E35" s="479"/>
      <c r="F35" s="479"/>
      <c r="G35" s="479"/>
      <c r="H35"/>
      <c r="I35"/>
      <c r="J35"/>
      <c r="K35"/>
      <c r="L35"/>
      <c r="M35"/>
    </row>
    <row r="36" spans="1:13" ht="20.45" customHeight="1" x14ac:dyDescent="0.25">
      <c r="A36" s="520" t="s">
        <v>856</v>
      </c>
      <c r="B36" s="521">
        <v>5802473</v>
      </c>
      <c r="C36" s="521">
        <v>2347656</v>
      </c>
      <c r="D36" s="521">
        <v>890167</v>
      </c>
      <c r="E36" s="521">
        <v>315649</v>
      </c>
      <c r="F36" s="521">
        <v>216448</v>
      </c>
      <c r="G36" s="521">
        <v>383764</v>
      </c>
    </row>
    <row r="37" spans="1:13" ht="20.45" customHeight="1" x14ac:dyDescent="0.25">
      <c r="A37" s="517" t="s">
        <v>858</v>
      </c>
      <c r="B37" s="232">
        <v>31560211</v>
      </c>
      <c r="C37" s="519">
        <v>1904038</v>
      </c>
      <c r="D37" s="519">
        <v>2947482</v>
      </c>
      <c r="E37" s="519">
        <v>14290257</v>
      </c>
      <c r="F37" s="519">
        <v>8904905</v>
      </c>
      <c r="G37" s="519">
        <v>3513529</v>
      </c>
      <c r="H37" s="518"/>
    </row>
    <row r="38" spans="1:13" s="122" customFormat="1" ht="20.45" customHeight="1" x14ac:dyDescent="0.25">
      <c r="A38" s="522" t="s">
        <v>857</v>
      </c>
      <c r="B38" s="459">
        <v>37362684</v>
      </c>
      <c r="C38" s="459">
        <v>4251694</v>
      </c>
      <c r="D38" s="459">
        <v>3837649</v>
      </c>
      <c r="E38" s="459">
        <v>14605906</v>
      </c>
      <c r="F38" s="459">
        <v>9121353</v>
      </c>
      <c r="G38" s="459">
        <v>3897293</v>
      </c>
    </row>
    <row r="39" spans="1:13" ht="20.25" customHeight="1" x14ac:dyDescent="0.25">
      <c r="A39" s="27"/>
      <c r="B39" s="49"/>
      <c r="C39" s="27"/>
      <c r="D39" s="27"/>
      <c r="E39" s="27"/>
      <c r="F39" s="27"/>
      <c r="G39" s="27"/>
    </row>
    <row r="40" spans="1:13" ht="20.25" customHeight="1" thickBot="1" x14ac:dyDescent="0.3">
      <c r="A40" s="20" t="s">
        <v>349</v>
      </c>
      <c r="B40" s="21"/>
      <c r="C40" s="184"/>
      <c r="D40" s="22"/>
      <c r="E40" s="22"/>
      <c r="F40" s="22"/>
      <c r="G40" s="22"/>
    </row>
    <row r="41" spans="1:13" ht="20.25" customHeight="1" x14ac:dyDescent="0.25">
      <c r="A41" s="130" t="s">
        <v>16</v>
      </c>
      <c r="B41" s="37" t="s">
        <v>120</v>
      </c>
      <c r="C41" s="38" t="s">
        <v>121</v>
      </c>
      <c r="D41" s="39" t="s">
        <v>122</v>
      </c>
      <c r="E41" s="40" t="s">
        <v>213</v>
      </c>
      <c r="F41" s="39" t="s">
        <v>124</v>
      </c>
      <c r="G41" s="85" t="s">
        <v>785</v>
      </c>
    </row>
    <row r="42" spans="1:13" ht="21" customHeight="1" x14ac:dyDescent="0.25">
      <c r="A42" s="74" t="s">
        <v>350</v>
      </c>
      <c r="B42" s="459">
        <v>195</v>
      </c>
      <c r="C42" s="405">
        <v>3</v>
      </c>
      <c r="D42" s="405">
        <v>39</v>
      </c>
      <c r="E42" s="405">
        <v>149</v>
      </c>
      <c r="F42" s="405">
        <v>2</v>
      </c>
      <c r="G42" s="405">
        <v>2</v>
      </c>
    </row>
    <row r="43" spans="1:13" ht="21" customHeight="1" x14ac:dyDescent="0.25">
      <c r="A43" s="74" t="s">
        <v>351</v>
      </c>
      <c r="B43" s="459">
        <f>SUM(C43:G43)</f>
        <v>226</v>
      </c>
      <c r="C43" s="405">
        <v>7</v>
      </c>
      <c r="D43" s="405">
        <v>49</v>
      </c>
      <c r="E43" s="405">
        <v>152</v>
      </c>
      <c r="F43" s="405">
        <v>9</v>
      </c>
      <c r="G43" s="405">
        <v>9</v>
      </c>
    </row>
    <row r="44" spans="1:13" ht="21" customHeight="1" x14ac:dyDescent="0.25">
      <c r="A44" s="74" t="s">
        <v>352</v>
      </c>
      <c r="B44" s="459">
        <v>421</v>
      </c>
      <c r="C44" s="405">
        <v>10</v>
      </c>
      <c r="D44" s="405">
        <v>88</v>
      </c>
      <c r="E44" s="405">
        <v>301</v>
      </c>
      <c r="F44" s="405">
        <v>11</v>
      </c>
      <c r="G44" s="405">
        <v>11</v>
      </c>
    </row>
    <row r="45" spans="1:13" ht="21" customHeight="1" x14ac:dyDescent="0.25">
      <c r="A45" s="74" t="s">
        <v>353</v>
      </c>
      <c r="B45" s="459">
        <v>236</v>
      </c>
      <c r="C45" s="753">
        <v>7</v>
      </c>
      <c r="D45" s="753">
        <v>60</v>
      </c>
      <c r="E45" s="753">
        <v>153</v>
      </c>
      <c r="F45" s="753">
        <v>10</v>
      </c>
      <c r="G45" s="753">
        <v>6</v>
      </c>
    </row>
    <row r="46" spans="1:13" ht="21" customHeight="1" x14ac:dyDescent="0.25">
      <c r="A46" s="74" t="s">
        <v>354</v>
      </c>
      <c r="B46" s="459">
        <v>104</v>
      </c>
      <c r="C46" s="405">
        <v>30</v>
      </c>
      <c r="D46" s="405">
        <v>22</v>
      </c>
      <c r="E46" s="405">
        <v>147</v>
      </c>
      <c r="F46" s="405">
        <v>11</v>
      </c>
      <c r="G46" s="405">
        <v>46</v>
      </c>
    </row>
    <row r="47" spans="1:13" ht="21" customHeight="1" x14ac:dyDescent="0.25">
      <c r="A47" s="74" t="s">
        <v>355</v>
      </c>
      <c r="B47" s="459">
        <v>185</v>
      </c>
      <c r="C47" s="405">
        <v>3</v>
      </c>
      <c r="D47" s="405">
        <v>28</v>
      </c>
      <c r="E47" s="405">
        <v>148</v>
      </c>
      <c r="F47" s="405">
        <v>1</v>
      </c>
      <c r="G47" s="405">
        <v>5</v>
      </c>
    </row>
    <row r="48" spans="1:13" ht="36.950000000000003" customHeight="1" x14ac:dyDescent="0.25">
      <c r="A48" s="526" t="s">
        <v>1126</v>
      </c>
      <c r="B48" s="25"/>
      <c r="C48" s="49"/>
      <c r="D48" s="411"/>
      <c r="E48" s="411"/>
      <c r="F48" s="27"/>
      <c r="G48" s="27"/>
      <c r="H48" s="27"/>
    </row>
    <row r="49" spans="1:8" ht="20.25" customHeight="1" x14ac:dyDescent="0.25">
      <c r="A49" s="27"/>
      <c r="B49" s="49"/>
      <c r="C49" s="27"/>
      <c r="D49" s="27"/>
      <c r="E49" s="27"/>
      <c r="F49" s="27"/>
      <c r="G49" s="27"/>
    </row>
    <row r="50" spans="1:8" ht="20.25" customHeight="1" thickBot="1" x14ac:dyDescent="0.3">
      <c r="A50" s="20" t="s">
        <v>356</v>
      </c>
      <c r="C50" s="33"/>
      <c r="D50" s="33"/>
      <c r="E50" s="33"/>
      <c r="F50" s="33"/>
      <c r="G50" s="33"/>
    </row>
    <row r="51" spans="1:8" ht="20.25" customHeight="1" x14ac:dyDescent="0.25">
      <c r="A51" s="130" t="s">
        <v>357</v>
      </c>
      <c r="B51" s="171" t="s">
        <v>120</v>
      </c>
      <c r="C51" s="38" t="s">
        <v>121</v>
      </c>
      <c r="D51" s="39" t="s">
        <v>122</v>
      </c>
      <c r="E51" s="40" t="s">
        <v>213</v>
      </c>
      <c r="F51" s="39" t="s">
        <v>124</v>
      </c>
      <c r="G51" s="85" t="s">
        <v>785</v>
      </c>
    </row>
    <row r="52" spans="1:8" ht="20.25" customHeight="1" x14ac:dyDescent="0.25">
      <c r="A52" s="167" t="s">
        <v>358</v>
      </c>
      <c r="B52" s="459">
        <v>1193</v>
      </c>
      <c r="C52" s="405">
        <v>478</v>
      </c>
      <c r="D52" s="405">
        <v>185</v>
      </c>
      <c r="E52" s="405">
        <v>530</v>
      </c>
      <c r="F52" s="405">
        <v>0</v>
      </c>
      <c r="G52" s="405">
        <v>0</v>
      </c>
      <c r="H52" s="166"/>
    </row>
    <row r="53" spans="1:8" ht="20.25" customHeight="1" x14ac:dyDescent="0.25">
      <c r="A53" s="167" t="s">
        <v>510</v>
      </c>
      <c r="B53" s="459">
        <v>0</v>
      </c>
      <c r="C53" s="405">
        <v>0</v>
      </c>
      <c r="D53" s="405">
        <v>0</v>
      </c>
      <c r="E53" s="405">
        <v>0</v>
      </c>
      <c r="F53" s="405">
        <v>0</v>
      </c>
      <c r="G53" s="405">
        <v>0</v>
      </c>
      <c r="H53" s="166"/>
    </row>
    <row r="54" spans="1:8" ht="20.25" customHeight="1" x14ac:dyDescent="0.25">
      <c r="A54" s="167" t="s">
        <v>359</v>
      </c>
      <c r="B54" s="459">
        <v>0</v>
      </c>
      <c r="C54" s="405">
        <v>0</v>
      </c>
      <c r="D54" s="405">
        <v>0</v>
      </c>
      <c r="E54" s="405">
        <v>0</v>
      </c>
      <c r="F54" s="405">
        <v>0</v>
      </c>
      <c r="G54" s="405">
        <v>0</v>
      </c>
      <c r="H54" s="166"/>
    </row>
    <row r="55" spans="1:8" ht="20.25" customHeight="1" x14ac:dyDescent="0.25">
      <c r="A55" s="167" t="s">
        <v>360</v>
      </c>
      <c r="B55" s="459">
        <v>12</v>
      </c>
      <c r="C55" s="405">
        <v>0</v>
      </c>
      <c r="D55" s="405">
        <v>12</v>
      </c>
      <c r="E55" s="405">
        <v>0</v>
      </c>
      <c r="F55" s="405">
        <v>0</v>
      </c>
      <c r="G55" s="405">
        <v>0</v>
      </c>
      <c r="H55" s="166"/>
    </row>
    <row r="56" spans="1:8" ht="20.25" customHeight="1" x14ac:dyDescent="0.25">
      <c r="A56" s="167" t="s">
        <v>861</v>
      </c>
      <c r="B56" s="459">
        <v>0</v>
      </c>
      <c r="C56" s="405">
        <v>0</v>
      </c>
      <c r="D56" s="405">
        <v>0</v>
      </c>
      <c r="E56" s="405">
        <v>0</v>
      </c>
      <c r="F56" s="405">
        <v>0</v>
      </c>
      <c r="G56" s="405">
        <v>0</v>
      </c>
      <c r="H56" s="166"/>
    </row>
    <row r="57" spans="1:8" ht="20.25" customHeight="1" x14ac:dyDescent="0.25">
      <c r="A57" s="59" t="s">
        <v>377</v>
      </c>
      <c r="B57" s="459">
        <v>11.1</v>
      </c>
      <c r="C57" s="408">
        <v>6.02</v>
      </c>
      <c r="D57" s="408">
        <v>5.08</v>
      </c>
      <c r="E57" s="405">
        <v>0</v>
      </c>
      <c r="F57" s="405">
        <v>0</v>
      </c>
      <c r="G57" s="405">
        <v>0</v>
      </c>
      <c r="H57" s="166"/>
    </row>
    <row r="58" spans="1:8" ht="20.25" customHeight="1" x14ac:dyDescent="0.25">
      <c r="A58" s="167" t="s">
        <v>361</v>
      </c>
      <c r="B58" s="459">
        <v>1781</v>
      </c>
      <c r="C58" s="405">
        <v>1209</v>
      </c>
      <c r="D58" s="405">
        <v>572</v>
      </c>
      <c r="E58" s="405">
        <v>0</v>
      </c>
      <c r="F58" s="405">
        <v>0</v>
      </c>
      <c r="G58" s="405">
        <v>0</v>
      </c>
      <c r="H58" s="166"/>
    </row>
    <row r="59" spans="1:8" ht="20.25" customHeight="1" x14ac:dyDescent="0.25">
      <c r="A59" s="167" t="s">
        <v>859</v>
      </c>
      <c r="B59" s="459">
        <v>2383734.31</v>
      </c>
      <c r="C59" s="405">
        <v>69378.31</v>
      </c>
      <c r="D59" s="405">
        <v>2314356</v>
      </c>
      <c r="E59" s="405">
        <v>0</v>
      </c>
      <c r="F59" s="405">
        <v>0</v>
      </c>
      <c r="G59" s="405">
        <v>0</v>
      </c>
      <c r="H59" s="166"/>
    </row>
    <row r="60" spans="1:8" ht="20.25" customHeight="1" x14ac:dyDescent="0.25">
      <c r="A60" s="167" t="s">
        <v>860</v>
      </c>
      <c r="B60" s="459">
        <v>435423.31000000006</v>
      </c>
      <c r="C60" s="405">
        <v>57456.14</v>
      </c>
      <c r="D60" s="405">
        <v>58705</v>
      </c>
      <c r="E60" s="405">
        <v>270212.17000000004</v>
      </c>
      <c r="F60" s="405">
        <v>0</v>
      </c>
      <c r="G60" s="405">
        <v>49050</v>
      </c>
      <c r="H60" s="166"/>
    </row>
    <row r="61" spans="1:8" ht="20.25" customHeight="1" x14ac:dyDescent="0.25">
      <c r="A61" s="163"/>
      <c r="B61" s="164"/>
      <c r="C61" s="165"/>
      <c r="D61" s="165"/>
      <c r="E61" s="165"/>
      <c r="F61" s="165"/>
      <c r="H61" s="166"/>
    </row>
    <row r="62" spans="1:8" ht="20.25" customHeight="1" x14ac:dyDescent="0.25">
      <c r="A62" s="163"/>
    </row>
    <row r="63" spans="1:8" ht="20.25" customHeight="1" x14ac:dyDescent="0.25"/>
    <row r="64" spans="1:8" ht="20.25" customHeight="1" x14ac:dyDescent="0.25"/>
    <row r="65" ht="20.25" customHeight="1" x14ac:dyDescent="0.25"/>
    <row r="66" ht="20.25" customHeight="1" x14ac:dyDescent="0.25"/>
    <row r="67" ht="20.25" customHeight="1" x14ac:dyDescent="0.25"/>
    <row r="68" ht="20.25" customHeight="1" x14ac:dyDescent="0.25"/>
    <row r="69" ht="20.25" customHeight="1" x14ac:dyDescent="0.25"/>
    <row r="70" ht="20.25" customHeight="1" x14ac:dyDescent="0.25"/>
    <row r="71" ht="20.25" customHeight="1" x14ac:dyDescent="0.25"/>
    <row r="72" ht="20.25" customHeight="1" x14ac:dyDescent="0.25"/>
    <row r="73" ht="20.25" customHeight="1" x14ac:dyDescent="0.25"/>
    <row r="74" ht="20.25" customHeight="1" x14ac:dyDescent="0.25"/>
    <row r="75" ht="20.25" customHeight="1" x14ac:dyDescent="0.25"/>
    <row r="76" ht="20.25" customHeight="1" x14ac:dyDescent="0.25"/>
    <row r="77" ht="20.25" customHeight="1" x14ac:dyDescent="0.25"/>
    <row r="78" ht="20.25" customHeight="1" x14ac:dyDescent="0.25"/>
    <row r="79" ht="20.25" customHeight="1" x14ac:dyDescent="0.25"/>
    <row r="80" ht="20.25" customHeight="1" x14ac:dyDescent="0.25"/>
    <row r="81" ht="20.25" customHeight="1" x14ac:dyDescent="0.25"/>
    <row r="82" ht="20.25" customHeight="1" x14ac:dyDescent="0.25"/>
    <row r="83" ht="20.25" customHeight="1" x14ac:dyDescent="0.25"/>
  </sheetData>
  <mergeCells count="1">
    <mergeCell ref="A19:C19"/>
  </mergeCells>
  <phoneticPr fontId="45"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E9453-7DD7-5542-B07D-4C905C7635D8}">
  <sheetPr>
    <tabColor theme="3"/>
  </sheetPr>
  <dimension ref="A12:K46"/>
  <sheetViews>
    <sheetView showGridLines="0" topLeftCell="A13" zoomScale="80" zoomScaleNormal="80" workbookViewId="0">
      <selection activeCell="B18" sqref="B18"/>
    </sheetView>
  </sheetViews>
  <sheetFormatPr defaultColWidth="8.5703125" defaultRowHeight="15" x14ac:dyDescent="0.25"/>
  <cols>
    <col min="1" max="1" width="68.42578125" bestFit="1" customWidth="1"/>
    <col min="2" max="2" width="20.42578125" style="24" customWidth="1"/>
    <col min="3" max="17" width="20.42578125" customWidth="1"/>
  </cols>
  <sheetData>
    <row r="12" spans="1:11" ht="20.25" customHeight="1" thickBot="1" x14ac:dyDescent="0.3">
      <c r="A12" s="14" t="s">
        <v>367</v>
      </c>
      <c r="B12" s="15"/>
      <c r="C12" s="16"/>
      <c r="D12" s="16"/>
      <c r="E12" s="16"/>
      <c r="F12" s="17"/>
      <c r="G12" s="17"/>
      <c r="H12" s="17"/>
      <c r="I12" s="17"/>
    </row>
    <row r="13" spans="1:11" ht="20.25" customHeight="1" x14ac:dyDescent="0.25">
      <c r="A13" s="178" t="s">
        <v>3</v>
      </c>
      <c r="B13" s="171" t="s">
        <v>120</v>
      </c>
      <c r="C13" s="85" t="s">
        <v>122</v>
      </c>
      <c r="D13" s="40" t="s">
        <v>213</v>
      </c>
      <c r="E13" s="85" t="s">
        <v>124</v>
      </c>
      <c r="F13" s="85" t="s">
        <v>785</v>
      </c>
      <c r="G13" s="86" t="s">
        <v>121</v>
      </c>
      <c r="H13" s="86" t="s">
        <v>380</v>
      </c>
      <c r="I13" s="86" t="s">
        <v>368</v>
      </c>
      <c r="J13" s="86" t="s">
        <v>248</v>
      </c>
      <c r="K13" s="86" t="s">
        <v>796</v>
      </c>
    </row>
    <row r="14" spans="1:11" ht="20.25" customHeight="1" x14ac:dyDescent="0.25">
      <c r="A14" s="216" t="s">
        <v>381</v>
      </c>
      <c r="B14" s="511">
        <v>1583912570</v>
      </c>
      <c r="C14" s="189">
        <v>227319624</v>
      </c>
      <c r="D14" s="189">
        <v>335863365</v>
      </c>
      <c r="E14" s="189">
        <v>336605259</v>
      </c>
      <c r="F14" s="189">
        <v>288095037</v>
      </c>
      <c r="G14" s="189">
        <v>286758202</v>
      </c>
      <c r="H14" s="189">
        <v>7793413</v>
      </c>
      <c r="I14" s="189">
        <v>79252728</v>
      </c>
      <c r="J14" s="189">
        <v>22224941</v>
      </c>
      <c r="K14" s="189">
        <v>1565672412</v>
      </c>
    </row>
    <row r="15" spans="1:11" ht="20.25" customHeight="1" x14ac:dyDescent="0.25">
      <c r="A15" s="217" t="s">
        <v>387</v>
      </c>
      <c r="B15" s="474">
        <v>563823241</v>
      </c>
      <c r="C15" s="189">
        <v>40287838</v>
      </c>
      <c r="D15" s="189">
        <v>186869650</v>
      </c>
      <c r="E15" s="189">
        <v>140154283</v>
      </c>
      <c r="F15" s="189">
        <v>34972649</v>
      </c>
      <c r="G15" s="189">
        <v>125906687</v>
      </c>
      <c r="H15" s="189">
        <v>3048680</v>
      </c>
      <c r="I15" s="189">
        <v>13488079</v>
      </c>
      <c r="J15" s="189">
        <v>19095375</v>
      </c>
      <c r="K15" s="189">
        <v>545583083</v>
      </c>
    </row>
    <row r="16" spans="1:11" ht="20.100000000000001" customHeight="1" x14ac:dyDescent="0.25">
      <c r="A16" s="217" t="s">
        <v>390</v>
      </c>
      <c r="B16" s="474">
        <v>59040939</v>
      </c>
      <c r="C16" s="189">
        <v>10791149</v>
      </c>
      <c r="D16" s="189">
        <v>29512125</v>
      </c>
      <c r="E16" s="189">
        <v>2520823</v>
      </c>
      <c r="F16" s="189">
        <v>908161</v>
      </c>
      <c r="G16" s="189">
        <v>13994416</v>
      </c>
      <c r="H16" s="189">
        <v>1314265</v>
      </c>
      <c r="I16" s="189">
        <v>0</v>
      </c>
      <c r="J16" s="189">
        <v>0</v>
      </c>
      <c r="K16" s="189" t="e">
        <f>#REF!+I16+J16</f>
        <v>#REF!</v>
      </c>
    </row>
    <row r="17" spans="1:11" ht="19.5" customHeight="1" x14ac:dyDescent="0.25">
      <c r="A17" s="216" t="s">
        <v>402</v>
      </c>
      <c r="B17" s="474">
        <v>32778169</v>
      </c>
      <c r="C17" s="189">
        <v>6584270</v>
      </c>
      <c r="D17" s="189">
        <v>4783660</v>
      </c>
      <c r="E17" s="189">
        <v>6253044</v>
      </c>
      <c r="F17" s="189">
        <v>5766747</v>
      </c>
      <c r="G17" s="189">
        <v>6764729</v>
      </c>
      <c r="H17" s="189">
        <v>219313</v>
      </c>
      <c r="I17" s="189">
        <v>1551189</v>
      </c>
      <c r="J17" s="189">
        <v>855217</v>
      </c>
      <c r="K17" s="189" t="e">
        <f>#REF!+I17+J17</f>
        <v>#REF!</v>
      </c>
    </row>
    <row r="18" spans="1:11" ht="20.25" customHeight="1" thickBot="1" x14ac:dyDescent="0.3">
      <c r="A18" s="218" t="s">
        <v>382</v>
      </c>
      <c r="B18" s="475">
        <v>214518899</v>
      </c>
      <c r="C18" s="382">
        <v>42919983</v>
      </c>
      <c r="D18" s="382">
        <v>28322186</v>
      </c>
      <c r="E18" s="382">
        <v>13609238</v>
      </c>
      <c r="F18" s="382">
        <v>20157680</v>
      </c>
      <c r="G18" s="382">
        <v>58821926</v>
      </c>
      <c r="H18" s="382">
        <v>4630163</v>
      </c>
      <c r="I18" s="382">
        <v>4183120</v>
      </c>
      <c r="J18" s="382">
        <v>41874603</v>
      </c>
      <c r="K18" s="382" t="e">
        <f>#REF!+I18+J18</f>
        <v>#REF!</v>
      </c>
    </row>
    <row r="19" spans="1:11" ht="20.25" customHeight="1" x14ac:dyDescent="0.25">
      <c r="A19" s="383" t="s">
        <v>383</v>
      </c>
      <c r="B19" s="409">
        <v>1831209638</v>
      </c>
      <c r="C19" s="410">
        <v>276823877</v>
      </c>
      <c r="D19" s="410">
        <v>368969211</v>
      </c>
      <c r="E19" s="410">
        <v>356467541</v>
      </c>
      <c r="F19" s="410">
        <v>314019464</v>
      </c>
      <c r="G19" s="410">
        <v>352344858</v>
      </c>
      <c r="H19" s="410">
        <v>12642889</v>
      </c>
      <c r="I19" s="410">
        <v>84987037</v>
      </c>
      <c r="J19" s="410">
        <v>64954761</v>
      </c>
      <c r="K19" s="410">
        <v>1812969480</v>
      </c>
    </row>
    <row r="20" spans="1:11" ht="20.25" customHeight="1" x14ac:dyDescent="0.25">
      <c r="A20" s="219" t="s">
        <v>923</v>
      </c>
      <c r="B20" s="384">
        <v>0.86495425599108799</v>
      </c>
      <c r="C20" s="384">
        <v>0.82117058132236198</v>
      </c>
      <c r="D20" s="384">
        <v>0.91027477357724595</v>
      </c>
      <c r="E20" s="384">
        <v>0.94428025075079702</v>
      </c>
      <c r="F20" s="384">
        <v>0.91744324804019195</v>
      </c>
      <c r="G20" s="384">
        <v>0.61642659363694496</v>
      </c>
      <c r="H20" s="384">
        <v>0.81385664211963604</v>
      </c>
      <c r="I20" s="384">
        <v>0.93252725118537805</v>
      </c>
      <c r="J20" s="384">
        <v>0.47576003161152802</v>
      </c>
      <c r="K20" s="384">
        <v>0.86359557029057099</v>
      </c>
    </row>
    <row r="21" spans="1:11" ht="20.25" customHeight="1" x14ac:dyDescent="0.25">
      <c r="A21" s="215" t="s">
        <v>388</v>
      </c>
      <c r="B21" s="384">
        <v>0.30789661068832802</v>
      </c>
      <c r="C21" s="384">
        <v>0.14553599363107</v>
      </c>
      <c r="D21" s="384">
        <v>0.50646407458642895</v>
      </c>
      <c r="E21" s="384">
        <v>0.39317544202432703</v>
      </c>
      <c r="F21" s="384">
        <v>0.11137095947657601</v>
      </c>
      <c r="G21" s="384">
        <v>0.24113792346037399</v>
      </c>
      <c r="H21" s="384">
        <v>0.35733936267632399</v>
      </c>
      <c r="I21" s="384">
        <v>0.158707486178157</v>
      </c>
      <c r="J21" s="384">
        <v>1.8307273209621399E-2</v>
      </c>
      <c r="K21" s="384">
        <v>0.30093340732906299</v>
      </c>
    </row>
    <row r="22" spans="1:11" ht="20.100000000000001" customHeight="1" x14ac:dyDescent="0.25">
      <c r="A22" s="215" t="s">
        <v>922</v>
      </c>
      <c r="B22" s="384">
        <v>3.2241496426636901E-2</v>
      </c>
      <c r="C22" s="384">
        <v>3.8982002264205E-2</v>
      </c>
      <c r="D22" s="384">
        <v>7.9985332434689194E-2</v>
      </c>
      <c r="E22" s="384">
        <v>7.0716761277291196E-3</v>
      </c>
      <c r="F22" s="384">
        <v>2.8920532136186301E-3</v>
      </c>
      <c r="G22" s="384">
        <v>0.103952901903987</v>
      </c>
      <c r="H22" s="384">
        <v>3.9717951553020797E-2</v>
      </c>
      <c r="I22" s="384">
        <v>0</v>
      </c>
      <c r="J22" s="384">
        <v>0</v>
      </c>
      <c r="K22" s="384">
        <v>3.2565875846955798E-2</v>
      </c>
    </row>
    <row r="23" spans="1:11" ht="20.25" customHeight="1" x14ac:dyDescent="0.25">
      <c r="A23" s="220" t="s">
        <v>378</v>
      </c>
      <c r="B23" s="384">
        <v>1.7899735955845798E-2</v>
      </c>
      <c r="C23" s="384">
        <v>2.3785050882731501E-2</v>
      </c>
      <c r="D23" s="384">
        <v>1.2964930019594499E-2</v>
      </c>
      <c r="E23" s="384">
        <v>1.75416925267818E-2</v>
      </c>
      <c r="F23" s="384">
        <v>1.83642979531995E-2</v>
      </c>
      <c r="G23" s="384">
        <v>1.7346747250569099E-2</v>
      </c>
      <c r="H23" s="384">
        <v>1.9199170489952198E-2</v>
      </c>
      <c r="I23" s="384">
        <v>1.82520659003561E-2</v>
      </c>
      <c r="J23" s="384">
        <v>1.8307273209621399E-2</v>
      </c>
      <c r="K23" s="384">
        <v>1.8079823936142599E-2</v>
      </c>
    </row>
    <row r="24" spans="1:11" ht="20.25" customHeight="1" x14ac:dyDescent="0.25">
      <c r="A24" s="220" t="s">
        <v>379</v>
      </c>
      <c r="B24" s="384">
        <v>0.11714600805306601</v>
      </c>
      <c r="C24" s="384">
        <v>0.15504436779490699</v>
      </c>
      <c r="D24" s="384">
        <v>7.6760296403159803E-2</v>
      </c>
      <c r="E24" s="384">
        <v>3.8178056722421201E-2</v>
      </c>
      <c r="F24" s="384">
        <v>6.4192454006609001E-2</v>
      </c>
      <c r="G24" s="384">
        <v>0.36622665911248597</v>
      </c>
      <c r="H24" s="384">
        <v>0.166944187390412</v>
      </c>
      <c r="I24" s="384">
        <v>4.9220682914266102E-2</v>
      </c>
      <c r="J24" s="384">
        <v>0.89639214101851605</v>
      </c>
      <c r="K24" s="384">
        <v>0.118324605773286</v>
      </c>
    </row>
    <row r="25" spans="1:11" x14ac:dyDescent="0.25">
      <c r="A25" s="512" t="s">
        <v>863</v>
      </c>
      <c r="B25" s="513"/>
      <c r="C25" s="513"/>
      <c r="D25" s="513"/>
      <c r="E25" s="513"/>
      <c r="F25" s="513"/>
      <c r="G25" s="513"/>
      <c r="H25" s="513"/>
      <c r="I25" s="513"/>
      <c r="J25" s="513"/>
      <c r="K25" s="513"/>
    </row>
    <row r="26" spans="1:11" x14ac:dyDescent="0.25">
      <c r="A26" s="18" t="s">
        <v>1099</v>
      </c>
      <c r="B26" s="183"/>
      <c r="C26" s="183"/>
      <c r="D26" s="183"/>
      <c r="E26" s="183"/>
      <c r="F26" s="183"/>
      <c r="G26" s="183"/>
      <c r="H26" s="183"/>
      <c r="I26" s="183"/>
    </row>
    <row r="27" spans="1:11" x14ac:dyDescent="0.25">
      <c r="A27" s="176" t="s">
        <v>389</v>
      </c>
      <c r="B27" s="183"/>
      <c r="C27" s="183"/>
      <c r="D27" s="183"/>
      <c r="E27" s="183"/>
      <c r="F27" s="183"/>
      <c r="G27" s="183"/>
      <c r="H27" s="183"/>
      <c r="I27" s="183"/>
    </row>
    <row r="28" spans="1:11" x14ac:dyDescent="0.25">
      <c r="A28" s="176"/>
      <c r="B28" s="177"/>
      <c r="C28" s="50"/>
      <c r="D28" s="50"/>
      <c r="E28" s="50"/>
      <c r="F28" s="50"/>
      <c r="G28" s="50"/>
      <c r="H28" s="50"/>
      <c r="I28" s="50"/>
    </row>
    <row r="29" spans="1:11" ht="20.25" customHeight="1" thickBot="1" x14ac:dyDescent="0.3">
      <c r="A29" s="14" t="s">
        <v>403</v>
      </c>
      <c r="B29" s="15"/>
      <c r="C29" s="18"/>
      <c r="D29" s="18"/>
      <c r="E29" s="18"/>
      <c r="F29" s="18"/>
      <c r="G29" s="18"/>
      <c r="H29" s="18"/>
      <c r="I29" s="18"/>
    </row>
    <row r="30" spans="1:11" ht="20.25" customHeight="1" x14ac:dyDescent="0.25">
      <c r="A30" s="133" t="s">
        <v>1</v>
      </c>
      <c r="B30" s="171" t="s">
        <v>120</v>
      </c>
      <c r="C30" s="233"/>
      <c r="D30" s="233"/>
      <c r="E30" s="233"/>
      <c r="F30" s="234"/>
      <c r="G30" s="234"/>
      <c r="H30" s="234"/>
      <c r="I30" s="234"/>
    </row>
    <row r="31" spans="1:11" ht="20.25" customHeight="1" x14ac:dyDescent="0.25">
      <c r="A31" s="221" t="s">
        <v>369</v>
      </c>
      <c r="B31" s="239">
        <v>4233866453.7800002</v>
      </c>
      <c r="C31" s="231"/>
      <c r="D31" s="231"/>
      <c r="E31" s="231"/>
      <c r="F31" s="231"/>
      <c r="G31" s="231"/>
      <c r="H31" s="231"/>
      <c r="I31" s="231"/>
    </row>
    <row r="32" spans="1:11" ht="20.25" customHeight="1" x14ac:dyDescent="0.25">
      <c r="A32" s="222" t="s">
        <v>511</v>
      </c>
      <c r="B32" s="403">
        <v>4233866453.7800002</v>
      </c>
      <c r="C32" s="235"/>
      <c r="D32" s="235"/>
      <c r="E32" s="235"/>
      <c r="F32" s="235"/>
      <c r="G32" s="235"/>
      <c r="H32" s="235"/>
      <c r="I32" s="235"/>
    </row>
    <row r="33" spans="1:9" ht="20.25" customHeight="1" x14ac:dyDescent="0.25">
      <c r="A33" s="220" t="s">
        <v>370</v>
      </c>
      <c r="B33" s="403" t="s">
        <v>799</v>
      </c>
      <c r="C33" s="235"/>
      <c r="D33" s="235"/>
      <c r="E33" s="235"/>
      <c r="F33" s="235"/>
      <c r="G33" s="235"/>
      <c r="H33" s="235"/>
      <c r="I33" s="235"/>
    </row>
    <row r="34" spans="1:9" ht="20.25" customHeight="1" x14ac:dyDescent="0.25">
      <c r="A34" s="221" t="s">
        <v>371</v>
      </c>
      <c r="B34" s="239">
        <v>2171016495</v>
      </c>
      <c r="C34" s="232"/>
      <c r="D34" s="232"/>
      <c r="E34" s="232"/>
      <c r="F34" s="232"/>
      <c r="G34" s="232"/>
      <c r="H34" s="232"/>
      <c r="I34" s="232"/>
    </row>
    <row r="35" spans="1:9" ht="20.25" customHeight="1" x14ac:dyDescent="0.25">
      <c r="A35" s="223" t="s">
        <v>372</v>
      </c>
      <c r="B35" s="403">
        <v>943249327</v>
      </c>
      <c r="C35" s="235"/>
      <c r="D35" s="235"/>
      <c r="E35" s="235"/>
      <c r="F35" s="235"/>
      <c r="G35" s="235"/>
      <c r="H35" s="235"/>
      <c r="I35" s="235"/>
    </row>
    <row r="36" spans="1:9" ht="20.25" customHeight="1" x14ac:dyDescent="0.25">
      <c r="A36" s="224" t="s">
        <v>373</v>
      </c>
      <c r="B36" s="403">
        <v>308483557</v>
      </c>
      <c r="C36" s="235"/>
      <c r="D36" s="235"/>
      <c r="E36" s="235"/>
      <c r="F36" s="235"/>
      <c r="G36" s="235"/>
      <c r="H36" s="235"/>
      <c r="I36" s="235"/>
    </row>
    <row r="37" spans="1:9" ht="20.25" customHeight="1" x14ac:dyDescent="0.25">
      <c r="A37" s="223" t="s">
        <v>374</v>
      </c>
      <c r="B37" s="654">
        <v>874546321</v>
      </c>
      <c r="C37" s="235"/>
      <c r="D37" s="235"/>
      <c r="E37" s="235"/>
      <c r="F37" s="235"/>
      <c r="G37" s="235"/>
      <c r="H37" s="235"/>
      <c r="I37" s="235"/>
    </row>
    <row r="38" spans="1:9" ht="20.25" customHeight="1" x14ac:dyDescent="0.25">
      <c r="A38" s="223" t="s">
        <v>490</v>
      </c>
      <c r="B38" s="403">
        <v>31560211</v>
      </c>
      <c r="C38" s="235"/>
      <c r="D38" s="235"/>
      <c r="E38" s="235"/>
      <c r="F38" s="235"/>
      <c r="G38" s="235"/>
      <c r="H38" s="235"/>
      <c r="I38" s="235"/>
    </row>
    <row r="39" spans="1:9" ht="20.25" customHeight="1" x14ac:dyDescent="0.25">
      <c r="A39" s="223" t="s">
        <v>375</v>
      </c>
      <c r="B39" s="403">
        <v>13177079</v>
      </c>
      <c r="C39" s="235"/>
      <c r="D39" s="235"/>
      <c r="E39" s="235"/>
      <c r="F39" s="235"/>
      <c r="G39" s="235"/>
      <c r="H39" s="235"/>
      <c r="I39" s="235"/>
    </row>
    <row r="40" spans="1:9" ht="20.25" customHeight="1" x14ac:dyDescent="0.25">
      <c r="A40" s="238" t="s">
        <v>376</v>
      </c>
      <c r="B40" s="239">
        <v>2062849959</v>
      </c>
      <c r="C40" s="232"/>
      <c r="D40" s="232"/>
      <c r="E40" s="232"/>
      <c r="F40" s="232"/>
      <c r="G40" s="232"/>
      <c r="H40" s="232"/>
      <c r="I40" s="232"/>
    </row>
    <row r="41" spans="1:9" ht="20.100000000000001" customHeight="1" x14ac:dyDescent="0.25">
      <c r="A41" t="s">
        <v>1070</v>
      </c>
      <c r="B41" s="403">
        <v>919283611</v>
      </c>
      <c r="C41" s="235"/>
      <c r="D41" s="235"/>
      <c r="E41" s="235"/>
      <c r="F41" s="235"/>
      <c r="G41" s="235"/>
      <c r="H41" s="235"/>
      <c r="I41" s="235"/>
    </row>
    <row r="42" spans="1:9" ht="20.100000000000001" customHeight="1" x14ac:dyDescent="0.25">
      <c r="A42" t="s">
        <v>512</v>
      </c>
      <c r="B42" s="403">
        <v>1583912570</v>
      </c>
      <c r="C42" s="235"/>
      <c r="D42" s="235"/>
      <c r="E42" s="235"/>
      <c r="F42" s="235"/>
      <c r="G42" s="235"/>
      <c r="H42" s="235"/>
      <c r="I42" s="235"/>
    </row>
    <row r="43" spans="1:9" ht="22.5" customHeight="1" x14ac:dyDescent="0.25">
      <c r="A43" t="s">
        <v>513</v>
      </c>
      <c r="B43" s="403">
        <v>308483557</v>
      </c>
      <c r="C43" s="235"/>
      <c r="D43" s="235"/>
      <c r="E43" s="235"/>
      <c r="F43" s="235"/>
      <c r="G43" s="235"/>
      <c r="H43" s="235"/>
      <c r="I43" s="235"/>
    </row>
    <row r="44" spans="1:9" ht="19.5" customHeight="1" x14ac:dyDescent="0.25">
      <c r="A44" s="230" t="s">
        <v>514</v>
      </c>
      <c r="B44" s="239">
        <v>2811679738</v>
      </c>
      <c r="C44" s="232"/>
      <c r="D44" s="232"/>
      <c r="E44" s="232"/>
      <c r="F44" s="232"/>
      <c r="G44" s="232"/>
      <c r="H44" s="232"/>
      <c r="I44" s="232"/>
    </row>
    <row r="45" spans="1:9" x14ac:dyDescent="0.25">
      <c r="C45" s="120"/>
      <c r="D45" s="120"/>
      <c r="E45" s="120"/>
      <c r="F45" s="120"/>
      <c r="G45" s="120"/>
      <c r="H45" s="120"/>
      <c r="I45" s="120"/>
    </row>
    <row r="46" spans="1:9" x14ac:dyDescent="0.25">
      <c r="C46" s="120"/>
      <c r="D46" s="120"/>
      <c r="E46" s="120"/>
      <c r="F46" s="120"/>
      <c r="G46" s="120"/>
      <c r="H46" s="120"/>
      <c r="I46" s="120"/>
    </row>
  </sheetData>
  <pageMargins left="0.7" right="0.7" top="0.75" bottom="0.75" header="0.3" footer="0.3"/>
  <pageSetup paperSize="9"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EDB5B-B172-4928-BF4F-455EA3AB8702}">
  <sheetPr>
    <tabColor theme="3"/>
  </sheetPr>
  <dimension ref="A1:N71"/>
  <sheetViews>
    <sheetView topLeftCell="A15" zoomScale="91" zoomScaleNormal="91" workbookViewId="0"/>
  </sheetViews>
  <sheetFormatPr defaultColWidth="8.5703125" defaultRowHeight="15" x14ac:dyDescent="0.25"/>
  <cols>
    <col min="1" max="1" width="40.140625" style="249" customWidth="1"/>
    <col min="2" max="2" width="13.42578125" style="247" customWidth="1"/>
    <col min="3" max="8" width="24" style="248" customWidth="1"/>
    <col min="9" max="9" width="8.5703125" style="245" customWidth="1"/>
    <col min="10" max="16384" width="8.5703125" style="245"/>
  </cols>
  <sheetData>
    <row r="1" spans="1:14" s="34" customFormat="1" x14ac:dyDescent="0.25"/>
    <row r="12" spans="1:14" ht="19.5" thickBot="1" x14ac:dyDescent="0.3">
      <c r="A12" s="20" t="s">
        <v>782</v>
      </c>
      <c r="B12" s="253"/>
    </row>
    <row r="13" spans="1:14" s="242" customFormat="1" ht="82.5" customHeight="1" x14ac:dyDescent="0.25">
      <c r="A13" s="252"/>
      <c r="B13" s="250" t="s">
        <v>783</v>
      </c>
      <c r="C13" s="250" t="s">
        <v>248</v>
      </c>
      <c r="D13" s="251" t="s">
        <v>784</v>
      </c>
      <c r="E13" s="250" t="s">
        <v>122</v>
      </c>
      <c r="F13" s="251" t="s">
        <v>213</v>
      </c>
      <c r="G13" s="251" t="s">
        <v>124</v>
      </c>
      <c r="H13" s="251" t="s">
        <v>785</v>
      </c>
    </row>
    <row r="14" spans="1:14" s="243" customFormat="1" ht="92.45" customHeight="1" x14ac:dyDescent="0.7">
      <c r="A14" s="854" t="s">
        <v>969</v>
      </c>
      <c r="B14" s="855"/>
      <c r="C14" s="855"/>
      <c r="D14" s="855"/>
      <c r="E14" s="856" t="e" vm="1">
        <v>#VALUE!</v>
      </c>
      <c r="F14" s="856"/>
      <c r="G14" s="856"/>
      <c r="H14" s="856"/>
      <c r="N14" s="244"/>
    </row>
    <row r="15" spans="1:14" s="243" customFormat="1" ht="9.9499999999999993" customHeight="1" thickBot="1" x14ac:dyDescent="0.75">
      <c r="A15" s="595"/>
      <c r="B15" s="596"/>
      <c r="C15" s="597"/>
      <c r="D15" s="598"/>
      <c r="E15" s="598"/>
      <c r="F15" s="597"/>
      <c r="G15" s="597"/>
      <c r="H15" s="598"/>
      <c r="N15" s="244"/>
    </row>
    <row r="16" spans="1:14" ht="39.6" customHeight="1" x14ac:dyDescent="0.25">
      <c r="A16" s="255" t="s">
        <v>768</v>
      </c>
      <c r="B16" s="37">
        <v>1.1000000000000001</v>
      </c>
      <c r="C16" s="254"/>
      <c r="D16" s="254"/>
      <c r="E16" s="254"/>
      <c r="F16" s="254"/>
      <c r="G16" s="254"/>
      <c r="H16" s="600"/>
    </row>
    <row r="17" spans="1:8" ht="39.6" customHeight="1" x14ac:dyDescent="0.25">
      <c r="A17" s="256" t="s">
        <v>864</v>
      </c>
      <c r="B17" s="37">
        <v>1.2</v>
      </c>
      <c r="C17" s="189"/>
      <c r="D17" s="189"/>
      <c r="E17" s="189"/>
      <c r="F17" s="189"/>
      <c r="G17" s="189"/>
      <c r="H17" s="601"/>
    </row>
    <row r="18" spans="1:8" ht="39.6" customHeight="1" x14ac:dyDescent="0.25">
      <c r="A18" s="256"/>
      <c r="B18" s="37">
        <v>1.3</v>
      </c>
      <c r="C18" s="189"/>
      <c r="D18" s="189"/>
      <c r="E18" s="189"/>
      <c r="F18" s="189"/>
      <c r="G18" s="189"/>
      <c r="H18" s="601"/>
    </row>
    <row r="19" spans="1:8" ht="39.6" customHeight="1" x14ac:dyDescent="0.25">
      <c r="A19" s="256"/>
      <c r="B19" s="37">
        <v>1.4</v>
      </c>
      <c r="C19" s="189"/>
      <c r="D19" s="189"/>
      <c r="E19" s="189"/>
      <c r="F19" s="189"/>
      <c r="G19" s="189"/>
      <c r="H19" s="601"/>
    </row>
    <row r="20" spans="1:8" ht="39.6" customHeight="1" x14ac:dyDescent="0.25">
      <c r="A20" s="256"/>
      <c r="B20" s="37">
        <v>1.5</v>
      </c>
      <c r="C20" s="189"/>
      <c r="D20" s="189"/>
      <c r="E20" s="189"/>
      <c r="F20" s="189"/>
      <c r="G20" s="189"/>
      <c r="H20" s="601"/>
    </row>
    <row r="21" spans="1:8" ht="39.6" customHeight="1" x14ac:dyDescent="0.25">
      <c r="A21" s="256"/>
      <c r="B21" s="37">
        <v>1.6</v>
      </c>
      <c r="C21" s="189"/>
      <c r="D21" s="599"/>
      <c r="E21" s="189"/>
      <c r="F21" s="189"/>
      <c r="G21" s="189"/>
      <c r="H21" s="601"/>
    </row>
    <row r="22" spans="1:8" ht="39.6" customHeight="1" x14ac:dyDescent="0.25">
      <c r="A22" s="257"/>
      <c r="B22" s="37">
        <v>1.7</v>
      </c>
      <c r="C22" s="189"/>
      <c r="D22" s="189"/>
      <c r="E22" s="189"/>
      <c r="F22" s="189"/>
      <c r="G22" s="189"/>
      <c r="H22" s="601"/>
    </row>
    <row r="23" spans="1:8" s="246" customFormat="1" ht="39.6" customHeight="1" x14ac:dyDescent="0.25">
      <c r="A23" s="255" t="s">
        <v>770</v>
      </c>
      <c r="B23" s="37">
        <v>2.1</v>
      </c>
      <c r="C23" s="254"/>
      <c r="D23" s="254"/>
      <c r="E23" s="254"/>
      <c r="F23" s="254"/>
      <c r="G23" s="254"/>
      <c r="H23" s="600"/>
    </row>
    <row r="24" spans="1:8" s="246" customFormat="1" ht="39.6" customHeight="1" x14ac:dyDescent="0.25">
      <c r="A24" s="272" t="s">
        <v>867</v>
      </c>
      <c r="B24" s="37">
        <v>2.2000000000000002</v>
      </c>
      <c r="C24" s="254"/>
      <c r="D24" s="254"/>
      <c r="E24" s="254"/>
      <c r="F24" s="254"/>
      <c r="G24" s="254"/>
      <c r="H24" s="600"/>
    </row>
    <row r="25" spans="1:8" s="246" customFormat="1" ht="39.6" customHeight="1" x14ac:dyDescent="0.25">
      <c r="A25" s="255"/>
      <c r="B25" s="37">
        <v>2.2999999999999998</v>
      </c>
      <c r="C25" s="254"/>
      <c r="D25" s="254"/>
      <c r="E25" s="254"/>
      <c r="F25" s="254"/>
      <c r="G25" s="254"/>
      <c r="H25" s="600"/>
    </row>
    <row r="26" spans="1:8" s="246" customFormat="1" ht="39.6" customHeight="1" x14ac:dyDescent="0.25">
      <c r="A26" s="255"/>
      <c r="B26" s="37">
        <v>2.4</v>
      </c>
      <c r="C26" s="254"/>
      <c r="D26" s="254"/>
      <c r="E26" s="254"/>
      <c r="F26" s="254"/>
      <c r="G26" s="254"/>
      <c r="H26" s="600"/>
    </row>
    <row r="27" spans="1:8" ht="39.6" customHeight="1" x14ac:dyDescent="0.25">
      <c r="A27" s="257"/>
      <c r="B27" s="37">
        <v>2.5</v>
      </c>
      <c r="C27" s="189"/>
      <c r="D27" s="189"/>
      <c r="E27" s="189"/>
      <c r="F27" s="189"/>
      <c r="G27" s="189"/>
      <c r="H27" s="601"/>
    </row>
    <row r="28" spans="1:8" ht="39.6" customHeight="1" x14ac:dyDescent="0.25">
      <c r="A28" s="255" t="s">
        <v>771</v>
      </c>
      <c r="B28" s="37">
        <v>3.1</v>
      </c>
      <c r="C28" s="254"/>
      <c r="D28" s="254"/>
      <c r="E28" s="254"/>
      <c r="F28" s="254"/>
      <c r="G28" s="254"/>
      <c r="H28" s="600"/>
    </row>
    <row r="29" spans="1:8" ht="39.6" customHeight="1" x14ac:dyDescent="0.25">
      <c r="A29" s="256" t="s">
        <v>865</v>
      </c>
      <c r="B29" s="37">
        <v>3.2</v>
      </c>
      <c r="C29" s="189"/>
      <c r="D29" s="189"/>
      <c r="E29" s="189"/>
      <c r="F29" s="189"/>
      <c r="G29" s="189"/>
      <c r="H29" s="601"/>
    </row>
    <row r="30" spans="1:8" ht="39.6" customHeight="1" x14ac:dyDescent="0.25">
      <c r="A30" s="257"/>
      <c r="B30" s="37">
        <v>3.3</v>
      </c>
      <c r="C30" s="189"/>
      <c r="D30" s="189"/>
      <c r="E30" s="189"/>
      <c r="F30" s="189"/>
      <c r="G30" s="189"/>
      <c r="H30" s="601"/>
    </row>
    <row r="31" spans="1:8" ht="39.6" customHeight="1" x14ac:dyDescent="0.25">
      <c r="A31" s="255" t="s">
        <v>772</v>
      </c>
      <c r="B31" s="37">
        <v>4.0999999999999996</v>
      </c>
      <c r="C31" s="254"/>
      <c r="D31" s="254"/>
      <c r="E31" s="254"/>
      <c r="F31" s="254"/>
      <c r="G31" s="254"/>
      <c r="H31" s="600"/>
    </row>
    <row r="32" spans="1:8" ht="39.6" customHeight="1" x14ac:dyDescent="0.25">
      <c r="A32" s="256" t="s">
        <v>866</v>
      </c>
      <c r="B32" s="37">
        <v>4.2</v>
      </c>
      <c r="C32" s="189"/>
      <c r="D32" s="189"/>
      <c r="E32" s="189"/>
      <c r="F32" s="189"/>
      <c r="G32" s="189"/>
      <c r="H32" s="601"/>
    </row>
    <row r="33" spans="1:8" ht="39.6" customHeight="1" x14ac:dyDescent="0.25">
      <c r="A33" s="256"/>
      <c r="B33" s="37">
        <v>4.3</v>
      </c>
      <c r="C33" s="189"/>
      <c r="D33" s="189"/>
      <c r="E33" s="189"/>
      <c r="F33" s="189"/>
      <c r="G33" s="189"/>
      <c r="H33" s="601"/>
    </row>
    <row r="34" spans="1:8" ht="39.6" customHeight="1" x14ac:dyDescent="0.25">
      <c r="A34" s="257"/>
      <c r="B34" s="37">
        <v>4.4000000000000004</v>
      </c>
      <c r="C34" s="189"/>
      <c r="D34" s="189"/>
      <c r="E34" s="189"/>
      <c r="F34" s="189"/>
      <c r="G34" s="189"/>
      <c r="H34" s="601"/>
    </row>
    <row r="35" spans="1:8" ht="39.6" customHeight="1" x14ac:dyDescent="0.25">
      <c r="A35" s="255" t="s">
        <v>773</v>
      </c>
      <c r="B35" s="37">
        <v>5.0999999999999996</v>
      </c>
      <c r="C35" s="254"/>
      <c r="D35" s="254"/>
      <c r="E35" s="254"/>
      <c r="F35" s="254"/>
      <c r="G35" s="254"/>
      <c r="H35" s="600"/>
    </row>
    <row r="36" spans="1:8" ht="39.6" customHeight="1" x14ac:dyDescent="0.25">
      <c r="A36" s="272" t="s">
        <v>868</v>
      </c>
      <c r="B36" s="37">
        <v>5.2</v>
      </c>
      <c r="C36" s="254"/>
      <c r="D36" s="254"/>
      <c r="E36" s="254"/>
      <c r="F36" s="254"/>
      <c r="G36" s="254"/>
      <c r="H36" s="600"/>
    </row>
    <row r="37" spans="1:8" ht="39.6" customHeight="1" x14ac:dyDescent="0.25">
      <c r="A37" s="255"/>
      <c r="B37" s="37">
        <v>5.3</v>
      </c>
      <c r="C37" s="254"/>
      <c r="D37" s="254"/>
      <c r="E37" s="254"/>
      <c r="F37" s="254"/>
      <c r="G37" s="254"/>
      <c r="H37" s="600"/>
    </row>
    <row r="38" spans="1:8" ht="39.6" customHeight="1" x14ac:dyDescent="0.25">
      <c r="A38" s="257"/>
      <c r="B38" s="37">
        <v>5.4</v>
      </c>
      <c r="C38" s="189"/>
      <c r="D38" s="189"/>
      <c r="E38" s="189"/>
      <c r="F38" s="189"/>
      <c r="G38" s="189"/>
      <c r="H38" s="601"/>
    </row>
    <row r="39" spans="1:8" ht="39.6" customHeight="1" x14ac:dyDescent="0.25">
      <c r="A39" s="255" t="s">
        <v>774</v>
      </c>
      <c r="B39" s="37">
        <v>6.1</v>
      </c>
      <c r="C39" s="254"/>
      <c r="D39" s="254"/>
      <c r="E39" s="254"/>
      <c r="F39" s="254"/>
      <c r="G39" s="254"/>
      <c r="H39" s="600"/>
    </row>
    <row r="40" spans="1:8" ht="39.6" customHeight="1" x14ac:dyDescent="0.25">
      <c r="A40" s="256" t="s">
        <v>869</v>
      </c>
      <c r="B40" s="37">
        <v>6.2</v>
      </c>
      <c r="C40" s="189"/>
      <c r="D40" s="189"/>
      <c r="E40" s="189"/>
      <c r="F40" s="189"/>
      <c r="G40" s="189"/>
      <c r="H40" s="601"/>
    </row>
    <row r="41" spans="1:8" ht="39.6" customHeight="1" x14ac:dyDescent="0.25">
      <c r="A41" s="256"/>
      <c r="B41" s="37">
        <v>6.3</v>
      </c>
      <c r="C41" s="189"/>
      <c r="D41" s="189"/>
      <c r="E41" s="189"/>
      <c r="F41" s="189"/>
      <c r="G41" s="189"/>
      <c r="H41" s="601"/>
    </row>
    <row r="42" spans="1:8" ht="39.6" customHeight="1" x14ac:dyDescent="0.25">
      <c r="A42" s="256"/>
      <c r="B42" s="37">
        <v>6.4</v>
      </c>
      <c r="C42" s="189"/>
      <c r="D42" s="189"/>
      <c r="E42" s="189"/>
      <c r="F42" s="189"/>
      <c r="G42" s="189"/>
      <c r="H42" s="601"/>
    </row>
    <row r="43" spans="1:8" ht="39.6" customHeight="1" x14ac:dyDescent="0.25">
      <c r="A43" s="256"/>
      <c r="B43" s="37">
        <v>6.5</v>
      </c>
      <c r="C43" s="189"/>
      <c r="D43" s="189"/>
      <c r="E43" s="189"/>
      <c r="F43" s="189"/>
      <c r="G43" s="189"/>
      <c r="H43" s="601"/>
    </row>
    <row r="44" spans="1:8" ht="39.6" customHeight="1" x14ac:dyDescent="0.25">
      <c r="A44" s="256"/>
      <c r="B44" s="37">
        <v>6.6</v>
      </c>
      <c r="C44" s="189"/>
      <c r="D44" s="189"/>
      <c r="E44" s="189"/>
      <c r="F44" s="189"/>
      <c r="G44" s="189"/>
      <c r="H44" s="601"/>
    </row>
    <row r="45" spans="1:8" ht="39.6" customHeight="1" x14ac:dyDescent="0.25">
      <c r="A45" s="257"/>
      <c r="B45" s="37">
        <v>6.7</v>
      </c>
      <c r="C45" s="189"/>
      <c r="D45" s="189"/>
      <c r="E45" s="189"/>
      <c r="F45" s="189"/>
      <c r="G45" s="189"/>
      <c r="H45" s="601"/>
    </row>
    <row r="46" spans="1:8" ht="39.6" customHeight="1" x14ac:dyDescent="0.25">
      <c r="A46" s="255" t="s">
        <v>775</v>
      </c>
      <c r="B46" s="37">
        <v>7.1</v>
      </c>
      <c r="C46" s="254"/>
      <c r="D46" s="254"/>
      <c r="E46" s="254"/>
      <c r="F46" s="254"/>
      <c r="G46" s="254"/>
      <c r="H46" s="600"/>
    </row>
    <row r="47" spans="1:8" ht="39.6" customHeight="1" x14ac:dyDescent="0.25">
      <c r="A47" s="272" t="s">
        <v>870</v>
      </c>
      <c r="B47" s="37">
        <v>7.2</v>
      </c>
      <c r="C47" s="254"/>
      <c r="D47" s="254"/>
      <c r="E47" s="254"/>
      <c r="F47" s="254"/>
      <c r="G47" s="254"/>
      <c r="H47" s="600"/>
    </row>
    <row r="48" spans="1:8" ht="39.6" customHeight="1" x14ac:dyDescent="0.25">
      <c r="A48" s="255"/>
      <c r="B48" s="37">
        <v>7.3</v>
      </c>
      <c r="C48" s="254"/>
      <c r="D48" s="254"/>
      <c r="E48" s="254"/>
      <c r="F48" s="254"/>
      <c r="G48" s="254"/>
      <c r="H48" s="600"/>
    </row>
    <row r="49" spans="1:8" ht="39.6" customHeight="1" x14ac:dyDescent="0.25">
      <c r="A49" s="255"/>
      <c r="B49" s="37">
        <v>7.4</v>
      </c>
      <c r="C49" s="254"/>
      <c r="D49" s="254"/>
      <c r="E49" s="254"/>
      <c r="F49" s="254"/>
      <c r="G49" s="254"/>
      <c r="H49" s="600"/>
    </row>
    <row r="50" spans="1:8" ht="39.6" customHeight="1" x14ac:dyDescent="0.25">
      <c r="A50" s="255"/>
      <c r="B50" s="37">
        <v>7.5</v>
      </c>
      <c r="C50" s="254"/>
      <c r="D50" s="254"/>
      <c r="E50" s="254"/>
      <c r="F50" s="254"/>
      <c r="G50" s="254"/>
      <c r="H50" s="600"/>
    </row>
    <row r="51" spans="1:8" ht="39.6" customHeight="1" x14ac:dyDescent="0.25">
      <c r="A51" s="255"/>
      <c r="B51" s="37">
        <v>7.6</v>
      </c>
      <c r="C51" s="254"/>
      <c r="D51" s="254"/>
      <c r="E51" s="254"/>
      <c r="F51" s="254"/>
      <c r="G51" s="254"/>
      <c r="H51" s="600"/>
    </row>
    <row r="52" spans="1:8" ht="39.6" customHeight="1" x14ac:dyDescent="0.25">
      <c r="A52" s="255"/>
      <c r="B52" s="37">
        <v>7.7</v>
      </c>
      <c r="C52" s="254"/>
      <c r="D52" s="254"/>
      <c r="E52" s="254"/>
      <c r="F52" s="254"/>
      <c r="G52" s="254"/>
      <c r="H52" s="600"/>
    </row>
    <row r="53" spans="1:8" ht="39.6" customHeight="1" x14ac:dyDescent="0.25">
      <c r="A53" s="271"/>
      <c r="B53" s="37">
        <v>7.8</v>
      </c>
      <c r="C53" s="189"/>
      <c r="D53" s="189"/>
      <c r="E53" s="189"/>
      <c r="F53" s="189"/>
      <c r="G53" s="189"/>
      <c r="H53" s="601" t="s">
        <v>776</v>
      </c>
    </row>
    <row r="54" spans="1:8" ht="39.6" customHeight="1" x14ac:dyDescent="0.25">
      <c r="A54" s="255" t="s">
        <v>777</v>
      </c>
      <c r="B54" s="37">
        <v>8.1</v>
      </c>
      <c r="C54" s="254"/>
      <c r="D54" s="254"/>
      <c r="E54" s="254"/>
      <c r="F54" s="254"/>
      <c r="G54" s="254"/>
      <c r="H54" s="600"/>
    </row>
    <row r="55" spans="1:8" ht="39.6" customHeight="1" x14ac:dyDescent="0.25">
      <c r="A55" s="272" t="s">
        <v>77</v>
      </c>
      <c r="B55" s="37">
        <v>8.1999999999999993</v>
      </c>
      <c r="C55" s="254"/>
      <c r="D55" s="254"/>
      <c r="E55" s="254"/>
      <c r="F55" s="254"/>
      <c r="G55" s="254"/>
      <c r="H55" s="600"/>
    </row>
    <row r="56" spans="1:8" ht="39.6" customHeight="1" x14ac:dyDescent="0.25">
      <c r="A56" s="255"/>
      <c r="B56" s="37">
        <v>8.3000000000000007</v>
      </c>
      <c r="C56" s="254"/>
      <c r="D56" s="254"/>
      <c r="E56" s="254"/>
      <c r="F56" s="254"/>
      <c r="G56" s="254"/>
      <c r="H56" s="600"/>
    </row>
    <row r="57" spans="1:8" ht="39.6" customHeight="1" x14ac:dyDescent="0.25">
      <c r="A57" s="255"/>
      <c r="B57" s="37">
        <v>8.4</v>
      </c>
      <c r="C57" s="254" t="s">
        <v>769</v>
      </c>
      <c r="D57" s="254" t="s">
        <v>769</v>
      </c>
      <c r="E57" s="254" t="s">
        <v>769</v>
      </c>
      <c r="F57" s="254" t="s">
        <v>769</v>
      </c>
      <c r="G57" s="254" t="s">
        <v>769</v>
      </c>
      <c r="H57" s="600"/>
    </row>
    <row r="58" spans="1:8" ht="39.6" customHeight="1" x14ac:dyDescent="0.25">
      <c r="A58" s="271"/>
      <c r="B58" s="37">
        <v>8.5</v>
      </c>
      <c r="C58" s="189"/>
      <c r="D58" s="189"/>
      <c r="E58" s="189"/>
      <c r="F58" s="189"/>
      <c r="G58" s="189"/>
      <c r="H58" s="601"/>
    </row>
    <row r="59" spans="1:8" ht="39.6" customHeight="1" x14ac:dyDescent="0.25">
      <c r="A59" s="255" t="s">
        <v>778</v>
      </c>
      <c r="B59" s="37">
        <v>9.1</v>
      </c>
      <c r="C59" s="254"/>
      <c r="D59" s="254"/>
      <c r="E59" s="254"/>
      <c r="F59" s="254"/>
      <c r="G59" s="254"/>
      <c r="H59" s="600"/>
    </row>
    <row r="60" spans="1:8" ht="39.6" customHeight="1" x14ac:dyDescent="0.25">
      <c r="A60" s="256" t="s">
        <v>871</v>
      </c>
      <c r="B60" s="37">
        <v>9.1999999999999993</v>
      </c>
      <c r="C60" s="189"/>
      <c r="D60" s="189"/>
      <c r="E60" s="189"/>
      <c r="F60" s="189"/>
      <c r="G60" s="189"/>
      <c r="H60" s="601"/>
    </row>
    <row r="61" spans="1:8" ht="39.6" customHeight="1" x14ac:dyDescent="0.25">
      <c r="A61" s="256"/>
      <c r="B61" s="37">
        <v>9.3000000000000007</v>
      </c>
      <c r="C61" s="189"/>
      <c r="D61" s="189"/>
      <c r="E61" s="189"/>
      <c r="F61" s="189"/>
      <c r="G61" s="189"/>
      <c r="H61" s="601"/>
    </row>
    <row r="62" spans="1:8" ht="39.6" customHeight="1" x14ac:dyDescent="0.25">
      <c r="A62" s="257"/>
      <c r="B62" s="37">
        <v>9.4</v>
      </c>
      <c r="C62" s="189"/>
      <c r="D62" s="189"/>
      <c r="E62" s="189"/>
      <c r="F62" s="189"/>
      <c r="G62" s="189"/>
      <c r="H62" s="601"/>
    </row>
    <row r="63" spans="1:8" ht="39.6" customHeight="1" x14ac:dyDescent="0.25">
      <c r="A63" s="255" t="s">
        <v>779</v>
      </c>
      <c r="B63" s="37">
        <v>10.1</v>
      </c>
      <c r="C63" s="254"/>
      <c r="D63" s="254"/>
      <c r="E63" s="254"/>
      <c r="F63" s="254"/>
      <c r="G63" s="254"/>
      <c r="H63" s="600"/>
    </row>
    <row r="64" spans="1:8" ht="39.6" customHeight="1" x14ac:dyDescent="0.25">
      <c r="A64" s="256" t="s">
        <v>968</v>
      </c>
      <c r="B64" s="37">
        <v>10.199999999999999</v>
      </c>
      <c r="C64" s="189"/>
      <c r="D64" s="189"/>
      <c r="E64" s="189"/>
      <c r="F64" s="189"/>
      <c r="G64" s="189"/>
      <c r="H64" s="601"/>
    </row>
    <row r="65" spans="1:8" ht="39.6" customHeight="1" x14ac:dyDescent="0.25">
      <c r="A65" s="256"/>
      <c r="B65" s="37">
        <v>10.3</v>
      </c>
      <c r="C65" s="189"/>
      <c r="D65" s="189"/>
      <c r="E65" s="189"/>
      <c r="F65" s="189"/>
      <c r="G65" s="189"/>
      <c r="H65" s="601"/>
    </row>
    <row r="66" spans="1:8" ht="39.6" customHeight="1" x14ac:dyDescent="0.25">
      <c r="A66" s="257"/>
      <c r="B66" s="37">
        <v>10.4</v>
      </c>
      <c r="C66" s="189"/>
      <c r="D66" s="189"/>
      <c r="E66" s="189"/>
      <c r="F66" s="189"/>
      <c r="G66" s="189"/>
      <c r="H66" s="601"/>
    </row>
    <row r="67" spans="1:8" ht="27.6" customHeight="1" x14ac:dyDescent="0.25">
      <c r="A67" s="255" t="s">
        <v>780</v>
      </c>
      <c r="C67" s="256"/>
      <c r="D67" s="256"/>
      <c r="E67" s="256"/>
      <c r="F67" s="256"/>
      <c r="G67" s="256"/>
      <c r="H67" s="256"/>
    </row>
    <row r="68" spans="1:8" ht="39.6" customHeight="1" x14ac:dyDescent="0.25">
      <c r="A68" s="602" t="s">
        <v>970</v>
      </c>
      <c r="B68" s="256" t="s">
        <v>781</v>
      </c>
      <c r="C68" s="603" t="s">
        <v>971</v>
      </c>
      <c r="D68" s="256"/>
      <c r="E68" s="256"/>
      <c r="F68" s="256"/>
      <c r="G68" s="256"/>
      <c r="H68" s="256"/>
    </row>
    <row r="69" spans="1:8" ht="39.6" customHeight="1" x14ac:dyDescent="0.25">
      <c r="A69" s="258"/>
      <c r="C69" s="256"/>
      <c r="D69" s="256"/>
      <c r="E69" s="256"/>
      <c r="F69" s="256"/>
      <c r="G69" s="256"/>
      <c r="H69" s="256"/>
    </row>
    <row r="70" spans="1:8" ht="39.6" customHeight="1" x14ac:dyDescent="0.25"/>
    <row r="71" spans="1:8" ht="50.1" customHeight="1" x14ac:dyDescent="0.25">
      <c r="A71" s="258"/>
    </row>
  </sheetData>
  <mergeCells count="2">
    <mergeCell ref="A14:D14"/>
    <mergeCell ref="E14:H14"/>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DA32-F508-482B-BE0D-0E242DBE2824}">
  <sheetPr>
    <tabColor theme="3"/>
  </sheetPr>
  <dimension ref="A1:S106"/>
  <sheetViews>
    <sheetView topLeftCell="A52" zoomScale="60" zoomScaleNormal="60" workbookViewId="0"/>
  </sheetViews>
  <sheetFormatPr defaultColWidth="8.85546875" defaultRowHeight="15" x14ac:dyDescent="0.25"/>
  <cols>
    <col min="1" max="1" width="2.85546875" style="34" customWidth="1"/>
    <col min="2" max="2" width="53.140625" style="546" customWidth="1"/>
    <col min="3" max="3" width="18.5703125" customWidth="1"/>
    <col min="4" max="8" width="43.85546875" customWidth="1"/>
    <col min="9" max="9" width="19.85546875" style="34" customWidth="1"/>
    <col min="10" max="19" width="8.85546875" style="34"/>
  </cols>
  <sheetData>
    <row r="1" spans="1:19" s="561" customFormat="1" ht="23.25" x14ac:dyDescent="0.35">
      <c r="A1" s="560"/>
      <c r="B1" s="570"/>
      <c r="C1" s="560"/>
      <c r="D1" s="560"/>
      <c r="E1" s="560"/>
      <c r="F1" s="560"/>
      <c r="G1" s="560"/>
      <c r="H1" s="560"/>
      <c r="I1" s="560"/>
      <c r="J1" s="560"/>
      <c r="K1" s="560"/>
      <c r="L1" s="560"/>
      <c r="M1" s="560"/>
      <c r="N1" s="560"/>
      <c r="O1" s="560"/>
      <c r="P1" s="560"/>
      <c r="Q1" s="560"/>
      <c r="R1" s="560"/>
      <c r="S1" s="560"/>
    </row>
    <row r="2" spans="1:19" s="561" customFormat="1" ht="47.1" customHeight="1" x14ac:dyDescent="0.35">
      <c r="A2" s="560"/>
      <c r="B2" s="913" t="s">
        <v>884</v>
      </c>
      <c r="C2" s="913"/>
      <c r="D2" s="913"/>
      <c r="E2" s="913"/>
      <c r="F2" s="560"/>
      <c r="G2" s="560"/>
      <c r="H2" s="560"/>
      <c r="I2" s="560"/>
      <c r="J2" s="560"/>
      <c r="K2" s="560"/>
      <c r="L2" s="560"/>
      <c r="M2" s="560"/>
      <c r="N2" s="560"/>
      <c r="O2" s="560"/>
      <c r="P2" s="560"/>
      <c r="Q2" s="560"/>
      <c r="R2" s="560"/>
      <c r="S2" s="560"/>
    </row>
    <row r="3" spans="1:19" ht="15.75" thickBot="1" x14ac:dyDescent="0.3">
      <c r="B3" s="571"/>
      <c r="C3" s="34"/>
      <c r="D3" s="34"/>
      <c r="E3" s="34"/>
      <c r="F3" s="34"/>
      <c r="G3" s="34"/>
      <c r="H3" s="34"/>
    </row>
    <row r="4" spans="1:19" ht="24.95" customHeight="1" x14ac:dyDescent="0.25">
      <c r="B4" s="930" t="s">
        <v>885</v>
      </c>
      <c r="C4" s="931"/>
      <c r="D4" s="565" t="s">
        <v>886</v>
      </c>
      <c r="E4" s="566"/>
      <c r="F4" s="567"/>
      <c r="G4" s="568"/>
      <c r="H4" s="569"/>
    </row>
    <row r="5" spans="1:19" ht="24.95" customHeight="1" x14ac:dyDescent="0.25">
      <c r="B5" s="903" t="s">
        <v>887</v>
      </c>
      <c r="C5" s="904"/>
      <c r="D5" s="914" t="s">
        <v>888</v>
      </c>
      <c r="E5" s="915"/>
      <c r="F5" s="915"/>
      <c r="G5" s="915"/>
      <c r="H5" s="916"/>
    </row>
    <row r="6" spans="1:19" ht="24.95" customHeight="1" x14ac:dyDescent="0.25">
      <c r="B6" s="903" t="s">
        <v>889</v>
      </c>
      <c r="C6" s="904"/>
      <c r="D6" s="914" t="s">
        <v>916</v>
      </c>
      <c r="E6" s="915"/>
      <c r="F6" s="915"/>
      <c r="G6" s="915"/>
      <c r="H6" s="916"/>
    </row>
    <row r="7" spans="1:19" x14ac:dyDescent="0.25">
      <c r="B7" s="917" t="s">
        <v>896</v>
      </c>
      <c r="C7" s="918"/>
      <c r="D7" s="533" t="s">
        <v>176</v>
      </c>
      <c r="E7" s="923" t="s">
        <v>890</v>
      </c>
      <c r="F7" s="925"/>
      <c r="G7" s="923" t="s">
        <v>178</v>
      </c>
      <c r="H7" s="924"/>
    </row>
    <row r="8" spans="1:19" x14ac:dyDescent="0.25">
      <c r="B8" s="919"/>
      <c r="C8" s="920"/>
      <c r="D8" s="534" t="s">
        <v>895</v>
      </c>
      <c r="E8" s="535" t="s">
        <v>893</v>
      </c>
      <c r="F8" s="536" t="s">
        <v>894</v>
      </c>
      <c r="G8" s="537" t="s">
        <v>892</v>
      </c>
      <c r="H8" s="562" t="s">
        <v>891</v>
      </c>
    </row>
    <row r="9" spans="1:19" s="540" customFormat="1" ht="27.95" customHeight="1" x14ac:dyDescent="0.25">
      <c r="A9" s="633"/>
      <c r="B9" s="921"/>
      <c r="C9" s="922"/>
      <c r="D9" s="538" t="s">
        <v>898</v>
      </c>
      <c r="E9" s="548" t="s">
        <v>898</v>
      </c>
      <c r="F9" s="591" t="s">
        <v>899</v>
      </c>
      <c r="G9" s="539" t="s">
        <v>898</v>
      </c>
      <c r="H9" s="563" t="s">
        <v>897</v>
      </c>
      <c r="I9" s="633"/>
      <c r="J9" s="633"/>
      <c r="K9" s="633"/>
      <c r="L9" s="633"/>
      <c r="M9" s="633"/>
      <c r="N9" s="633"/>
      <c r="O9" s="633"/>
      <c r="P9" s="633"/>
      <c r="Q9" s="633"/>
      <c r="R9" s="633"/>
      <c r="S9" s="633"/>
    </row>
    <row r="10" spans="1:19" ht="29.1" customHeight="1" x14ac:dyDescent="0.25">
      <c r="B10" s="903" t="s">
        <v>900</v>
      </c>
      <c r="C10" s="904"/>
      <c r="D10" s="717" t="s">
        <v>1100</v>
      </c>
      <c r="E10" s="717" t="s">
        <v>1100</v>
      </c>
      <c r="F10" s="717" t="s">
        <v>1100</v>
      </c>
      <c r="G10" s="717" t="s">
        <v>1100</v>
      </c>
      <c r="H10" s="563" t="s">
        <v>1101</v>
      </c>
      <c r="I10" s="718"/>
    </row>
    <row r="11" spans="1:19" ht="30" x14ac:dyDescent="0.25">
      <c r="B11" s="903" t="s">
        <v>901</v>
      </c>
      <c r="C11" s="904"/>
      <c r="D11" s="541" t="s">
        <v>917</v>
      </c>
      <c r="E11" s="559" t="s">
        <v>918</v>
      </c>
      <c r="F11" s="592" t="s">
        <v>919</v>
      </c>
      <c r="G11" s="542" t="s">
        <v>920</v>
      </c>
      <c r="H11" s="564" t="s">
        <v>921</v>
      </c>
    </row>
    <row r="12" spans="1:19" x14ac:dyDescent="0.25">
      <c r="B12" s="935" t="s">
        <v>902</v>
      </c>
      <c r="C12" s="936"/>
      <c r="D12" s="945" t="s">
        <v>886</v>
      </c>
      <c r="E12" s="946"/>
      <c r="F12" s="946"/>
      <c r="G12" s="946"/>
      <c r="H12" s="947"/>
    </row>
    <row r="13" spans="1:19" s="425" customFormat="1" ht="50.45" customHeight="1" x14ac:dyDescent="0.25">
      <c r="A13" s="719"/>
      <c r="B13" s="937"/>
      <c r="C13" s="938"/>
      <c r="D13" s="887" t="s">
        <v>931</v>
      </c>
      <c r="E13" s="888"/>
      <c r="F13" s="888"/>
      <c r="G13" s="888"/>
      <c r="H13" s="889"/>
      <c r="I13" s="719"/>
      <c r="J13" s="719"/>
      <c r="K13" s="719"/>
      <c r="L13" s="719"/>
      <c r="M13" s="719"/>
      <c r="N13" s="719"/>
      <c r="O13" s="719"/>
      <c r="P13" s="719"/>
      <c r="Q13" s="719"/>
      <c r="R13" s="719"/>
      <c r="S13" s="719"/>
    </row>
    <row r="14" spans="1:19" s="540" customFormat="1" ht="29.45" customHeight="1" x14ac:dyDescent="0.25">
      <c r="A14" s="633"/>
      <c r="B14" s="903" t="s">
        <v>937</v>
      </c>
      <c r="C14" s="904"/>
      <c r="D14" s="890" t="s">
        <v>903</v>
      </c>
      <c r="E14" s="891"/>
      <c r="F14" s="891"/>
      <c r="G14" s="891"/>
      <c r="H14" s="892"/>
      <c r="I14" s="633"/>
      <c r="J14" s="633"/>
      <c r="K14" s="633"/>
      <c r="L14" s="633"/>
      <c r="M14" s="633"/>
      <c r="N14" s="633"/>
      <c r="O14" s="633"/>
      <c r="P14" s="633"/>
      <c r="Q14" s="633"/>
      <c r="R14" s="633"/>
      <c r="S14" s="633"/>
    </row>
    <row r="15" spans="1:19" ht="32.1" customHeight="1" x14ac:dyDescent="0.25">
      <c r="B15" s="903" t="s">
        <v>938</v>
      </c>
      <c r="C15" s="904"/>
      <c r="D15" s="896"/>
      <c r="E15" s="897"/>
      <c r="F15" s="897"/>
      <c r="G15" s="897"/>
      <c r="H15" s="898"/>
    </row>
    <row r="16" spans="1:19" ht="24.95" customHeight="1" x14ac:dyDescent="0.25">
      <c r="B16" s="932" t="s">
        <v>936</v>
      </c>
      <c r="C16" s="543" t="s">
        <v>963</v>
      </c>
      <c r="D16" s="893" t="s">
        <v>904</v>
      </c>
      <c r="E16" s="894"/>
      <c r="F16" s="894"/>
      <c r="G16" s="894"/>
      <c r="H16" s="895"/>
    </row>
    <row r="17" spans="1:19" ht="36.950000000000003" customHeight="1" x14ac:dyDescent="0.25">
      <c r="B17" s="933"/>
      <c r="C17" s="543" t="s">
        <v>964</v>
      </c>
      <c r="D17" s="887" t="s">
        <v>967</v>
      </c>
      <c r="E17" s="888"/>
      <c r="F17" s="888"/>
      <c r="G17" s="888"/>
      <c r="H17" s="889"/>
    </row>
    <row r="18" spans="1:19" ht="39.950000000000003" customHeight="1" x14ac:dyDescent="0.25">
      <c r="B18" s="933"/>
      <c r="C18" s="543" t="s">
        <v>965</v>
      </c>
      <c r="D18" s="887" t="s">
        <v>905</v>
      </c>
      <c r="E18" s="888"/>
      <c r="F18" s="888"/>
      <c r="G18" s="888"/>
      <c r="H18" s="889"/>
    </row>
    <row r="19" spans="1:19" ht="94.5" customHeight="1" x14ac:dyDescent="0.25">
      <c r="B19" s="934"/>
      <c r="C19" s="543" t="s">
        <v>966</v>
      </c>
      <c r="D19" s="890" t="s">
        <v>932</v>
      </c>
      <c r="E19" s="891"/>
      <c r="F19" s="891"/>
      <c r="G19" s="891"/>
      <c r="H19" s="892"/>
    </row>
    <row r="20" spans="1:19" x14ac:dyDescent="0.25">
      <c r="B20" s="935" t="s">
        <v>906</v>
      </c>
      <c r="C20" s="936"/>
      <c r="D20" s="948" t="s">
        <v>886</v>
      </c>
      <c r="E20" s="949"/>
      <c r="F20" s="949"/>
      <c r="G20" s="949"/>
      <c r="H20" s="950"/>
    </row>
    <row r="21" spans="1:19" ht="29.1" customHeight="1" x14ac:dyDescent="0.25">
      <c r="B21" s="903" t="s">
        <v>939</v>
      </c>
      <c r="C21" s="904"/>
      <c r="D21" s="890" t="s">
        <v>1128</v>
      </c>
      <c r="E21" s="891"/>
      <c r="F21" s="891"/>
      <c r="G21" s="891"/>
      <c r="H21" s="892"/>
    </row>
    <row r="22" spans="1:19" x14ac:dyDescent="0.25">
      <c r="B22" s="572" t="s">
        <v>924</v>
      </c>
      <c r="C22" s="547"/>
      <c r="D22" s="555"/>
      <c r="E22" s="901"/>
      <c r="F22" s="902"/>
      <c r="G22" s="544"/>
      <c r="H22" s="573"/>
    </row>
    <row r="23" spans="1:19" ht="28.5" customHeight="1" x14ac:dyDescent="0.25">
      <c r="B23" s="905" t="s">
        <v>940</v>
      </c>
      <c r="C23" s="549" t="s">
        <v>930</v>
      </c>
      <c r="D23" s="558">
        <v>294551616</v>
      </c>
      <c r="E23" s="553">
        <v>227319624</v>
      </c>
      <c r="F23" s="553">
        <v>288095037</v>
      </c>
      <c r="G23" s="553">
        <v>335863365</v>
      </c>
      <c r="H23" s="574">
        <v>336605259</v>
      </c>
    </row>
    <row r="24" spans="1:19" s="425" customFormat="1" ht="28.5" customHeight="1" x14ac:dyDescent="0.25">
      <c r="A24" s="719"/>
      <c r="B24" s="906"/>
      <c r="C24" s="550" t="s">
        <v>925</v>
      </c>
      <c r="D24" s="558">
        <v>128955367</v>
      </c>
      <c r="E24" s="553">
        <v>40287838</v>
      </c>
      <c r="F24" s="553">
        <v>34972649</v>
      </c>
      <c r="G24" s="553">
        <v>186869650</v>
      </c>
      <c r="H24" s="574">
        <v>140154283</v>
      </c>
      <c r="I24" s="719"/>
      <c r="J24" s="719"/>
      <c r="K24" s="719"/>
      <c r="L24" s="719"/>
      <c r="M24" s="719"/>
      <c r="N24" s="719"/>
      <c r="O24" s="719"/>
      <c r="P24" s="719"/>
      <c r="Q24" s="719"/>
      <c r="R24" s="719"/>
      <c r="S24" s="719"/>
    </row>
    <row r="25" spans="1:19" ht="28.5" customHeight="1" x14ac:dyDescent="0.25">
      <c r="B25" s="906"/>
      <c r="C25" s="550" t="s">
        <v>926</v>
      </c>
      <c r="D25" s="558">
        <v>15308681</v>
      </c>
      <c r="E25" s="553">
        <v>10791149</v>
      </c>
      <c r="F25" s="553">
        <v>908161</v>
      </c>
      <c r="G25" s="553">
        <v>29512125</v>
      </c>
      <c r="H25" s="574">
        <v>2520823</v>
      </c>
    </row>
    <row r="26" spans="1:19" ht="28.5" customHeight="1" x14ac:dyDescent="0.25">
      <c r="B26" s="906"/>
      <c r="C26" s="551" t="s">
        <v>927</v>
      </c>
      <c r="D26" s="558">
        <v>6984042</v>
      </c>
      <c r="E26" s="553">
        <v>6584270</v>
      </c>
      <c r="F26" s="553">
        <v>5766747</v>
      </c>
      <c r="G26" s="553">
        <v>4783660</v>
      </c>
      <c r="H26" s="574">
        <v>6253044</v>
      </c>
    </row>
    <row r="27" spans="1:19" ht="28.5" customHeight="1" thickBot="1" x14ac:dyDescent="0.3">
      <c r="B27" s="906"/>
      <c r="C27" s="552" t="s">
        <v>928</v>
      </c>
      <c r="D27" s="558">
        <v>63452089</v>
      </c>
      <c r="E27" s="554">
        <v>42919983</v>
      </c>
      <c r="F27" s="554">
        <v>20157680</v>
      </c>
      <c r="G27" s="554">
        <v>28322186</v>
      </c>
      <c r="H27" s="575">
        <v>13609238</v>
      </c>
    </row>
    <row r="28" spans="1:19" ht="28.5" customHeight="1" thickBot="1" x14ac:dyDescent="0.3">
      <c r="B28" s="907"/>
      <c r="C28" s="590" t="s">
        <v>929</v>
      </c>
      <c r="D28" s="583">
        <v>364987747</v>
      </c>
      <c r="E28" s="584">
        <v>276823877</v>
      </c>
      <c r="F28" s="584">
        <v>314019464</v>
      </c>
      <c r="G28" s="584">
        <v>368969211</v>
      </c>
      <c r="H28" s="585">
        <v>356467541</v>
      </c>
    </row>
    <row r="29" spans="1:19" ht="27.95" customHeight="1" x14ac:dyDescent="0.25">
      <c r="B29" s="905" t="s">
        <v>941</v>
      </c>
      <c r="C29" s="589" t="s">
        <v>930</v>
      </c>
      <c r="D29" s="586">
        <v>0.80701782024479851</v>
      </c>
      <c r="E29" s="587">
        <v>0.82117058132236187</v>
      </c>
      <c r="F29" s="587">
        <v>0.91744324804019151</v>
      </c>
      <c r="G29" s="587">
        <v>0.91027477357724573</v>
      </c>
      <c r="H29" s="588">
        <v>0.94428025075079702</v>
      </c>
    </row>
    <row r="30" spans="1:19" ht="27.95" customHeight="1" x14ac:dyDescent="0.25">
      <c r="B30" s="906"/>
      <c r="C30" s="550" t="s">
        <v>925</v>
      </c>
      <c r="D30" s="556">
        <v>0.35331423605297085</v>
      </c>
      <c r="E30" s="556">
        <v>0.14553599363106962</v>
      </c>
      <c r="F30" s="556">
        <v>0.11137095947657563</v>
      </c>
      <c r="G30" s="556">
        <v>0.50646407458642939</v>
      </c>
      <c r="H30" s="577">
        <v>0.39317544202432725</v>
      </c>
    </row>
    <row r="31" spans="1:19" ht="27.95" customHeight="1" x14ac:dyDescent="0.25">
      <c r="B31" s="906"/>
      <c r="C31" s="550" t="s">
        <v>926</v>
      </c>
      <c r="D31" s="557">
        <v>4.1942999801579638E-2</v>
      </c>
      <c r="E31" s="557">
        <v>3.8982002264204979E-2</v>
      </c>
      <c r="F31" s="557">
        <v>2.8920532136186309E-3</v>
      </c>
      <c r="G31" s="557">
        <v>7.9985332434689249E-2</v>
      </c>
      <c r="H31" s="576">
        <v>7.0716761277291162E-3</v>
      </c>
    </row>
    <row r="32" spans="1:19" ht="27.95" customHeight="1" x14ac:dyDescent="0.25">
      <c r="B32" s="906"/>
      <c r="C32" s="551" t="s">
        <v>927</v>
      </c>
      <c r="D32" s="557">
        <v>1.9135004003298775E-2</v>
      </c>
      <c r="E32" s="557">
        <v>2.3785050882731477E-2</v>
      </c>
      <c r="F32" s="557">
        <v>1.8364297953199486E-2</v>
      </c>
      <c r="G32" s="557">
        <v>1.2964930019594508E-2</v>
      </c>
      <c r="H32" s="576">
        <v>1.7541692526781841E-2</v>
      </c>
    </row>
    <row r="33" spans="1:19" ht="27.95" customHeight="1" thickBot="1" x14ac:dyDescent="0.3">
      <c r="B33" s="910"/>
      <c r="C33" s="582" t="s">
        <v>928</v>
      </c>
      <c r="D33" s="580">
        <v>0.1738471757519027</v>
      </c>
      <c r="E33" s="580">
        <v>0.15504436779490666</v>
      </c>
      <c r="F33" s="580">
        <v>6.4192454006608959E-2</v>
      </c>
      <c r="G33" s="580">
        <v>7.6760296403159775E-2</v>
      </c>
      <c r="H33" s="581">
        <v>3.8178056722421187E-2</v>
      </c>
    </row>
    <row r="34" spans="1:19" hidden="1" x14ac:dyDescent="0.25">
      <c r="B34" s="911" t="s">
        <v>907</v>
      </c>
      <c r="C34" s="912"/>
      <c r="D34" s="578">
        <v>509251795</v>
      </c>
      <c r="E34" s="579"/>
      <c r="F34" s="579"/>
      <c r="G34" s="579"/>
      <c r="H34" s="579"/>
    </row>
    <row r="35" spans="1:19" hidden="1" x14ac:dyDescent="0.25">
      <c r="B35" s="911" t="s">
        <v>908</v>
      </c>
      <c r="C35" s="912"/>
      <c r="D35" s="545"/>
      <c r="E35" s="545"/>
      <c r="F35" s="545"/>
      <c r="G35" s="545"/>
      <c r="H35" s="545"/>
    </row>
    <row r="36" spans="1:19" hidden="1" x14ac:dyDescent="0.25">
      <c r="B36" s="926"/>
      <c r="C36" s="927"/>
      <c r="D36" s="545"/>
      <c r="E36" s="545"/>
      <c r="F36" s="545"/>
      <c r="G36" s="545"/>
      <c r="H36" s="545"/>
    </row>
    <row r="37" spans="1:19" hidden="1" x14ac:dyDescent="0.25">
      <c r="B37" s="928" t="s">
        <v>909</v>
      </c>
      <c r="C37" s="929"/>
      <c r="D37" s="529" t="s">
        <v>886</v>
      </c>
      <c r="E37" s="530"/>
      <c r="F37" s="531"/>
      <c r="G37" s="532"/>
      <c r="H37" s="529" t="s">
        <v>886</v>
      </c>
    </row>
    <row r="38" spans="1:19" ht="65.45" hidden="1" customHeight="1" x14ac:dyDescent="0.25">
      <c r="B38" s="908" t="s">
        <v>910</v>
      </c>
      <c r="C38" s="909"/>
      <c r="D38" s="951" t="s">
        <v>911</v>
      </c>
      <c r="E38" s="952"/>
      <c r="F38" s="952"/>
      <c r="G38" s="952"/>
      <c r="H38" s="952"/>
    </row>
    <row r="39" spans="1:19" ht="55.5" hidden="1" customHeight="1" x14ac:dyDescent="0.25">
      <c r="B39" s="908" t="s">
        <v>912</v>
      </c>
      <c r="C39" s="909"/>
      <c r="D39" s="953" t="s">
        <v>913</v>
      </c>
      <c r="E39" s="954"/>
      <c r="F39" s="954"/>
      <c r="G39" s="954"/>
      <c r="H39" s="954"/>
    </row>
    <row r="40" spans="1:19" ht="39.950000000000003" hidden="1" customHeight="1" x14ac:dyDescent="0.25">
      <c r="B40" s="899" t="s">
        <v>914</v>
      </c>
      <c r="C40" s="900"/>
      <c r="D40" s="955" t="s">
        <v>915</v>
      </c>
      <c r="E40" s="956"/>
      <c r="F40" s="956"/>
      <c r="G40" s="956"/>
      <c r="H40" s="956"/>
    </row>
    <row r="41" spans="1:19" x14ac:dyDescent="0.25">
      <c r="B41" s="885" t="s">
        <v>909</v>
      </c>
      <c r="C41" s="886"/>
      <c r="D41" s="939" t="s">
        <v>886</v>
      </c>
      <c r="E41" s="940"/>
      <c r="F41" s="940"/>
      <c r="G41" s="940"/>
      <c r="H41" s="941"/>
    </row>
    <row r="42" spans="1:19" s="546" customFormat="1" ht="72.95" customHeight="1" x14ac:dyDescent="0.25">
      <c r="A42" s="571"/>
      <c r="B42" s="877" t="s">
        <v>942</v>
      </c>
      <c r="C42" s="878"/>
      <c r="D42" s="879" t="s">
        <v>911</v>
      </c>
      <c r="E42" s="879"/>
      <c r="F42" s="879"/>
      <c r="G42" s="879"/>
      <c r="H42" s="880"/>
      <c r="I42" s="571"/>
      <c r="J42" s="571"/>
      <c r="K42" s="571"/>
      <c r="L42" s="571"/>
      <c r="M42" s="571"/>
      <c r="N42" s="571"/>
      <c r="O42" s="571"/>
      <c r="P42" s="571"/>
      <c r="Q42" s="571"/>
      <c r="R42" s="571"/>
      <c r="S42" s="571"/>
    </row>
    <row r="43" spans="1:19" s="546" customFormat="1" ht="57" customHeight="1" x14ac:dyDescent="0.25">
      <c r="A43" s="571"/>
      <c r="B43" s="877" t="s">
        <v>943</v>
      </c>
      <c r="C43" s="878"/>
      <c r="D43" s="879" t="s">
        <v>933</v>
      </c>
      <c r="E43" s="879"/>
      <c r="F43" s="879"/>
      <c r="G43" s="879"/>
      <c r="H43" s="880"/>
      <c r="I43" s="571"/>
      <c r="J43" s="571"/>
      <c r="K43" s="571"/>
      <c r="L43" s="571"/>
      <c r="M43" s="571"/>
      <c r="N43" s="571"/>
      <c r="O43" s="571"/>
      <c r="P43" s="571"/>
      <c r="Q43" s="571"/>
      <c r="R43" s="571"/>
      <c r="S43" s="571"/>
    </row>
    <row r="44" spans="1:19" s="546" customFormat="1" ht="54.95" customHeight="1" x14ac:dyDescent="0.25">
      <c r="A44" s="571"/>
      <c r="B44" s="881" t="s">
        <v>944</v>
      </c>
      <c r="C44" s="882"/>
      <c r="D44" s="883" t="s">
        <v>1105</v>
      </c>
      <c r="E44" s="883"/>
      <c r="F44" s="883"/>
      <c r="G44" s="883"/>
      <c r="H44" s="884"/>
      <c r="I44" s="571"/>
      <c r="J44" s="571"/>
      <c r="K44" s="571"/>
      <c r="L44" s="571"/>
      <c r="M44" s="571"/>
      <c r="N44" s="571"/>
      <c r="O44" s="571"/>
      <c r="P44" s="571"/>
      <c r="Q44" s="571"/>
      <c r="R44" s="571"/>
      <c r="S44" s="571"/>
    </row>
    <row r="45" spans="1:19" ht="30" x14ac:dyDescent="0.25">
      <c r="B45" s="593" t="s">
        <v>934</v>
      </c>
      <c r="C45" s="594"/>
      <c r="D45" s="942" t="s">
        <v>886</v>
      </c>
      <c r="E45" s="943"/>
      <c r="F45" s="943"/>
      <c r="G45" s="943"/>
      <c r="H45" s="944"/>
    </row>
    <row r="46" spans="1:19" s="57" customFormat="1" ht="175.5" customHeight="1" x14ac:dyDescent="0.25">
      <c r="A46" s="485"/>
      <c r="B46" s="875" t="s">
        <v>935</v>
      </c>
      <c r="C46" s="876"/>
      <c r="D46" s="859" t="s">
        <v>954</v>
      </c>
      <c r="E46" s="860"/>
      <c r="F46" s="860"/>
      <c r="G46" s="860"/>
      <c r="H46" s="861"/>
      <c r="I46" s="485"/>
      <c r="J46" s="485"/>
      <c r="K46" s="485"/>
      <c r="L46" s="485"/>
      <c r="M46" s="485"/>
      <c r="N46" s="485"/>
      <c r="O46" s="485"/>
      <c r="P46" s="485"/>
      <c r="Q46" s="485"/>
      <c r="R46" s="485"/>
      <c r="S46" s="485"/>
    </row>
    <row r="47" spans="1:19" s="57" customFormat="1" ht="113.1" customHeight="1" x14ac:dyDescent="0.25">
      <c r="A47" s="485"/>
      <c r="B47" s="870" t="s">
        <v>945</v>
      </c>
      <c r="C47" s="871"/>
      <c r="D47" s="862" t="s">
        <v>955</v>
      </c>
      <c r="E47" s="863"/>
      <c r="F47" s="863"/>
      <c r="G47" s="863"/>
      <c r="H47" s="864"/>
      <c r="I47" s="485"/>
      <c r="J47" s="485"/>
      <c r="K47" s="485"/>
      <c r="L47" s="485"/>
      <c r="M47" s="485"/>
      <c r="N47" s="485"/>
      <c r="O47" s="485"/>
      <c r="P47" s="485"/>
      <c r="Q47" s="485"/>
      <c r="R47" s="485"/>
      <c r="S47" s="485"/>
    </row>
    <row r="48" spans="1:19" s="57" customFormat="1" ht="93" customHeight="1" x14ac:dyDescent="0.25">
      <c r="A48" s="485"/>
      <c r="B48" s="870" t="s">
        <v>946</v>
      </c>
      <c r="C48" s="871"/>
      <c r="D48" s="862" t="s">
        <v>956</v>
      </c>
      <c r="E48" s="863"/>
      <c r="F48" s="863"/>
      <c r="G48" s="863"/>
      <c r="H48" s="864"/>
      <c r="I48" s="485"/>
      <c r="J48" s="485"/>
      <c r="K48" s="485"/>
      <c r="L48" s="485"/>
      <c r="M48" s="485"/>
      <c r="N48" s="485"/>
      <c r="O48" s="485"/>
      <c r="P48" s="485"/>
      <c r="Q48" s="485"/>
      <c r="R48" s="485"/>
      <c r="S48" s="485"/>
    </row>
    <row r="49" spans="1:19" s="57" customFormat="1" ht="129" customHeight="1" x14ac:dyDescent="0.25">
      <c r="A49" s="485"/>
      <c r="B49" s="870" t="s">
        <v>947</v>
      </c>
      <c r="C49" s="871"/>
      <c r="D49" s="862" t="s">
        <v>957</v>
      </c>
      <c r="E49" s="863"/>
      <c r="F49" s="863"/>
      <c r="G49" s="863"/>
      <c r="H49" s="864"/>
      <c r="I49" s="485"/>
      <c r="J49" s="485"/>
      <c r="K49" s="485"/>
      <c r="L49" s="485"/>
      <c r="M49" s="485"/>
      <c r="N49" s="485"/>
      <c r="O49" s="485"/>
      <c r="P49" s="485"/>
      <c r="Q49" s="485"/>
      <c r="R49" s="485"/>
      <c r="S49" s="485"/>
    </row>
    <row r="50" spans="1:19" s="57" customFormat="1" ht="111.95" customHeight="1" x14ac:dyDescent="0.25">
      <c r="A50" s="485"/>
      <c r="B50" s="870" t="s">
        <v>948</v>
      </c>
      <c r="C50" s="871"/>
      <c r="D50" s="862" t="s">
        <v>958</v>
      </c>
      <c r="E50" s="863"/>
      <c r="F50" s="863"/>
      <c r="G50" s="863"/>
      <c r="H50" s="864"/>
      <c r="I50" s="485"/>
      <c r="J50" s="485"/>
      <c r="K50" s="485"/>
      <c r="L50" s="485"/>
      <c r="M50" s="485"/>
      <c r="N50" s="485"/>
      <c r="O50" s="485"/>
      <c r="P50" s="485"/>
      <c r="Q50" s="485"/>
      <c r="R50" s="485"/>
      <c r="S50" s="485"/>
    </row>
    <row r="51" spans="1:19" s="122" customFormat="1" ht="121.5" customHeight="1" x14ac:dyDescent="0.25">
      <c r="A51" s="720"/>
      <c r="B51" s="870" t="s">
        <v>949</v>
      </c>
      <c r="C51" s="871"/>
      <c r="D51" s="862" t="s">
        <v>959</v>
      </c>
      <c r="E51" s="863"/>
      <c r="F51" s="863"/>
      <c r="G51" s="863"/>
      <c r="H51" s="864"/>
      <c r="I51" s="720"/>
      <c r="J51" s="720"/>
      <c r="K51" s="720"/>
      <c r="L51" s="720"/>
      <c r="M51" s="720"/>
      <c r="N51" s="720"/>
      <c r="O51" s="720"/>
      <c r="P51" s="720"/>
      <c r="Q51" s="720"/>
      <c r="R51" s="720"/>
      <c r="S51" s="720"/>
    </row>
    <row r="52" spans="1:19" ht="105.95" customHeight="1" x14ac:dyDescent="0.25">
      <c r="B52" s="870" t="s">
        <v>950</v>
      </c>
      <c r="C52" s="871"/>
      <c r="D52" s="865" t="s">
        <v>960</v>
      </c>
      <c r="E52" s="866"/>
      <c r="F52" s="866"/>
      <c r="G52" s="866"/>
      <c r="H52" s="867"/>
    </row>
    <row r="53" spans="1:19" x14ac:dyDescent="0.25">
      <c r="B53" s="872" t="s">
        <v>951</v>
      </c>
      <c r="C53" s="873"/>
      <c r="D53" s="939" t="s">
        <v>886</v>
      </c>
      <c r="E53" s="940"/>
      <c r="F53" s="940"/>
      <c r="G53" s="940"/>
      <c r="H53" s="941"/>
    </row>
    <row r="54" spans="1:19" ht="129.6" customHeight="1" x14ac:dyDescent="0.25">
      <c r="B54" s="874" t="s">
        <v>952</v>
      </c>
      <c r="C54" s="859"/>
      <c r="D54" s="859" t="s">
        <v>961</v>
      </c>
      <c r="E54" s="860"/>
      <c r="F54" s="860"/>
      <c r="G54" s="860"/>
      <c r="H54" s="861"/>
    </row>
    <row r="55" spans="1:19" ht="63.6" customHeight="1" thickBot="1" x14ac:dyDescent="0.3">
      <c r="B55" s="857" t="s">
        <v>953</v>
      </c>
      <c r="C55" s="858"/>
      <c r="D55" s="858" t="s">
        <v>962</v>
      </c>
      <c r="E55" s="868"/>
      <c r="F55" s="868"/>
      <c r="G55" s="868"/>
      <c r="H55" s="869"/>
    </row>
    <row r="56" spans="1:19" s="34" customFormat="1" x14ac:dyDescent="0.25">
      <c r="B56" s="571"/>
    </row>
    <row r="57" spans="1:19" s="34" customFormat="1" x14ac:dyDescent="0.25">
      <c r="B57" s="571"/>
    </row>
    <row r="58" spans="1:19" s="34" customFormat="1" x14ac:dyDescent="0.25">
      <c r="B58" s="571"/>
    </row>
    <row r="59" spans="1:19" s="34" customFormat="1" x14ac:dyDescent="0.25">
      <c r="B59" s="571"/>
    </row>
    <row r="60" spans="1:19" s="34" customFormat="1" x14ac:dyDescent="0.25">
      <c r="B60" s="571"/>
    </row>
    <row r="61" spans="1:19" s="34" customFormat="1" x14ac:dyDescent="0.25">
      <c r="B61" s="571"/>
    </row>
    <row r="62" spans="1:19" s="34" customFormat="1" x14ac:dyDescent="0.25">
      <c r="B62" s="571"/>
    </row>
    <row r="63" spans="1:19" s="34" customFormat="1" x14ac:dyDescent="0.25">
      <c r="B63" s="571"/>
    </row>
    <row r="64" spans="1:19" s="34" customFormat="1" x14ac:dyDescent="0.25">
      <c r="B64" s="571"/>
    </row>
    <row r="65" spans="2:2" s="34" customFormat="1" x14ac:dyDescent="0.25">
      <c r="B65" s="571"/>
    </row>
    <row r="66" spans="2:2" s="34" customFormat="1" x14ac:dyDescent="0.25">
      <c r="B66" s="571"/>
    </row>
    <row r="67" spans="2:2" s="34" customFormat="1" x14ac:dyDescent="0.25">
      <c r="B67" s="571"/>
    </row>
    <row r="68" spans="2:2" s="34" customFormat="1" x14ac:dyDescent="0.25">
      <c r="B68" s="571"/>
    </row>
    <row r="69" spans="2:2" s="34" customFormat="1" x14ac:dyDescent="0.25">
      <c r="B69" s="571"/>
    </row>
    <row r="70" spans="2:2" s="34" customFormat="1" x14ac:dyDescent="0.25">
      <c r="B70" s="571"/>
    </row>
    <row r="71" spans="2:2" s="34" customFormat="1" x14ac:dyDescent="0.25">
      <c r="B71" s="571"/>
    </row>
    <row r="72" spans="2:2" s="34" customFormat="1" x14ac:dyDescent="0.25">
      <c r="B72" s="571"/>
    </row>
    <row r="73" spans="2:2" s="34" customFormat="1" x14ac:dyDescent="0.25">
      <c r="B73" s="571"/>
    </row>
    <row r="74" spans="2:2" s="34" customFormat="1" x14ac:dyDescent="0.25">
      <c r="B74" s="571"/>
    </row>
    <row r="75" spans="2:2" s="34" customFormat="1" x14ac:dyDescent="0.25">
      <c r="B75" s="571"/>
    </row>
    <row r="76" spans="2:2" s="34" customFormat="1" x14ac:dyDescent="0.25">
      <c r="B76" s="571"/>
    </row>
    <row r="77" spans="2:2" s="34" customFormat="1" x14ac:dyDescent="0.25">
      <c r="B77" s="571"/>
    </row>
    <row r="78" spans="2:2" s="34" customFormat="1" x14ac:dyDescent="0.25">
      <c r="B78" s="571"/>
    </row>
    <row r="79" spans="2:2" s="34" customFormat="1" x14ac:dyDescent="0.25">
      <c r="B79" s="571"/>
    </row>
    <row r="80" spans="2:2" s="34" customFormat="1" x14ac:dyDescent="0.25">
      <c r="B80" s="571"/>
    </row>
    <row r="81" spans="2:2" s="34" customFormat="1" x14ac:dyDescent="0.25">
      <c r="B81" s="571"/>
    </row>
    <row r="82" spans="2:2" s="34" customFormat="1" x14ac:dyDescent="0.25">
      <c r="B82" s="571"/>
    </row>
    <row r="83" spans="2:2" s="34" customFormat="1" x14ac:dyDescent="0.25">
      <c r="B83" s="571"/>
    </row>
    <row r="84" spans="2:2" s="34" customFormat="1" x14ac:dyDescent="0.25">
      <c r="B84" s="571"/>
    </row>
    <row r="85" spans="2:2" s="34" customFormat="1" x14ac:dyDescent="0.25">
      <c r="B85" s="571"/>
    </row>
    <row r="86" spans="2:2" s="34" customFormat="1" x14ac:dyDescent="0.25">
      <c r="B86" s="571"/>
    </row>
    <row r="87" spans="2:2" s="34" customFormat="1" x14ac:dyDescent="0.25">
      <c r="B87" s="571"/>
    </row>
    <row r="88" spans="2:2" s="34" customFormat="1" x14ac:dyDescent="0.25">
      <c r="B88" s="571"/>
    </row>
    <row r="89" spans="2:2" s="34" customFormat="1" x14ac:dyDescent="0.25">
      <c r="B89" s="571"/>
    </row>
    <row r="90" spans="2:2" s="34" customFormat="1" x14ac:dyDescent="0.25">
      <c r="B90" s="571"/>
    </row>
    <row r="91" spans="2:2" s="34" customFormat="1" x14ac:dyDescent="0.25">
      <c r="B91" s="571"/>
    </row>
    <row r="92" spans="2:2" s="34" customFormat="1" x14ac:dyDescent="0.25">
      <c r="B92" s="571"/>
    </row>
    <row r="93" spans="2:2" s="34" customFormat="1" x14ac:dyDescent="0.25">
      <c r="B93" s="571"/>
    </row>
    <row r="94" spans="2:2" s="34" customFormat="1" x14ac:dyDescent="0.25">
      <c r="B94" s="571"/>
    </row>
    <row r="95" spans="2:2" s="34" customFormat="1" x14ac:dyDescent="0.25">
      <c r="B95" s="571"/>
    </row>
    <row r="96" spans="2:2" s="34" customFormat="1" x14ac:dyDescent="0.25">
      <c r="B96" s="571"/>
    </row>
    <row r="97" spans="2:2" s="34" customFormat="1" x14ac:dyDescent="0.25">
      <c r="B97" s="571"/>
    </row>
    <row r="98" spans="2:2" s="34" customFormat="1" x14ac:dyDescent="0.25">
      <c r="B98" s="571"/>
    </row>
    <row r="99" spans="2:2" s="34" customFormat="1" x14ac:dyDescent="0.25">
      <c r="B99" s="571"/>
    </row>
    <row r="100" spans="2:2" s="34" customFormat="1" x14ac:dyDescent="0.25">
      <c r="B100" s="571"/>
    </row>
    <row r="101" spans="2:2" s="34" customFormat="1" x14ac:dyDescent="0.25">
      <c r="B101" s="571"/>
    </row>
    <row r="102" spans="2:2" s="34" customFormat="1" x14ac:dyDescent="0.25">
      <c r="B102" s="571"/>
    </row>
    <row r="103" spans="2:2" s="34" customFormat="1" x14ac:dyDescent="0.25">
      <c r="B103" s="571"/>
    </row>
    <row r="104" spans="2:2" s="34" customFormat="1" x14ac:dyDescent="0.25">
      <c r="B104" s="571"/>
    </row>
    <row r="105" spans="2:2" s="34" customFormat="1" x14ac:dyDescent="0.25">
      <c r="B105" s="571"/>
    </row>
    <row r="106" spans="2:2" s="34" customFormat="1" x14ac:dyDescent="0.25">
      <c r="B106" s="571"/>
    </row>
  </sheetData>
  <mergeCells count="70">
    <mergeCell ref="D53:H53"/>
    <mergeCell ref="D45:H45"/>
    <mergeCell ref="D41:H41"/>
    <mergeCell ref="D12:H12"/>
    <mergeCell ref="D20:H20"/>
    <mergeCell ref="D21:H21"/>
    <mergeCell ref="D38:H38"/>
    <mergeCell ref="D39:H39"/>
    <mergeCell ref="D40:H40"/>
    <mergeCell ref="B35:C35"/>
    <mergeCell ref="B36:C36"/>
    <mergeCell ref="B37:C37"/>
    <mergeCell ref="B4:C4"/>
    <mergeCell ref="B5:C5"/>
    <mergeCell ref="B6:C6"/>
    <mergeCell ref="B16:B19"/>
    <mergeCell ref="B20:C20"/>
    <mergeCell ref="B14:C14"/>
    <mergeCell ref="B15:C15"/>
    <mergeCell ref="B10:C10"/>
    <mergeCell ref="B11:C11"/>
    <mergeCell ref="B12:C12"/>
    <mergeCell ref="B13:C13"/>
    <mergeCell ref="B2:E2"/>
    <mergeCell ref="D5:H5"/>
    <mergeCell ref="D6:H6"/>
    <mergeCell ref="B7:C9"/>
    <mergeCell ref="G7:H7"/>
    <mergeCell ref="E7:F7"/>
    <mergeCell ref="B41:C41"/>
    <mergeCell ref="D13:H13"/>
    <mergeCell ref="D14:H14"/>
    <mergeCell ref="D16:H16"/>
    <mergeCell ref="D17:H17"/>
    <mergeCell ref="D18:H18"/>
    <mergeCell ref="D19:H19"/>
    <mergeCell ref="D15:H15"/>
    <mergeCell ref="B40:C40"/>
    <mergeCell ref="E22:F22"/>
    <mergeCell ref="B21:C21"/>
    <mergeCell ref="B23:B28"/>
    <mergeCell ref="B38:C38"/>
    <mergeCell ref="B39:C39"/>
    <mergeCell ref="B29:B33"/>
    <mergeCell ref="B34:C34"/>
    <mergeCell ref="B47:C47"/>
    <mergeCell ref="B48:C48"/>
    <mergeCell ref="B49:C49"/>
    <mergeCell ref="B42:C42"/>
    <mergeCell ref="D42:H42"/>
    <mergeCell ref="B43:C43"/>
    <mergeCell ref="D43:H43"/>
    <mergeCell ref="B44:C44"/>
    <mergeCell ref="D44:H44"/>
    <mergeCell ref="B55:C55"/>
    <mergeCell ref="D46:H46"/>
    <mergeCell ref="D47:H47"/>
    <mergeCell ref="D48:H48"/>
    <mergeCell ref="D49:H49"/>
    <mergeCell ref="D50:H50"/>
    <mergeCell ref="D51:H51"/>
    <mergeCell ref="D52:H52"/>
    <mergeCell ref="D54:H54"/>
    <mergeCell ref="D55:H55"/>
    <mergeCell ref="B50:C50"/>
    <mergeCell ref="B51:C51"/>
    <mergeCell ref="B52:C52"/>
    <mergeCell ref="B53:C53"/>
    <mergeCell ref="B54:C54"/>
    <mergeCell ref="B46:C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5E217-9CC0-6F40-9AB0-F7714D497437}">
  <sheetPr>
    <tabColor theme="4"/>
  </sheetPr>
  <dimension ref="A8:N219"/>
  <sheetViews>
    <sheetView showGridLines="0" topLeftCell="A91" zoomScale="58" zoomScaleNormal="60" workbookViewId="0">
      <selection activeCell="A101" sqref="A101"/>
    </sheetView>
  </sheetViews>
  <sheetFormatPr defaultColWidth="8.85546875" defaultRowHeight="15" x14ac:dyDescent="0.25"/>
  <cols>
    <col min="1" max="1" width="30.5703125" style="34" customWidth="1"/>
    <col min="2" max="2" width="41.28515625" style="34" customWidth="1"/>
    <col min="3" max="3" width="57.140625" style="34" customWidth="1"/>
    <col min="4" max="4" width="48.140625" style="34" customWidth="1"/>
    <col min="5" max="5" width="34.5703125" style="34" customWidth="1"/>
    <col min="6" max="6" width="29.5703125" style="34" customWidth="1"/>
    <col min="7" max="7" width="17.85546875" style="34" customWidth="1"/>
    <col min="8" max="8" width="8.85546875" style="34" customWidth="1"/>
    <col min="9" max="16384" width="8.85546875" style="34"/>
  </cols>
  <sheetData>
    <row r="8" spans="1:7" ht="26.25" x14ac:dyDescent="0.25">
      <c r="A8" s="771" t="s">
        <v>521</v>
      </c>
      <c r="B8" s="772"/>
      <c r="C8" s="772"/>
      <c r="D8" s="772"/>
      <c r="E8" s="772"/>
      <c r="F8" s="772"/>
      <c r="G8" s="772"/>
    </row>
    <row r="9" spans="1:7" ht="29.1" customHeight="1" x14ac:dyDescent="0.25">
      <c r="A9" s="773" t="s">
        <v>972</v>
      </c>
      <c r="B9" s="774"/>
      <c r="C9" s="775" t="s">
        <v>794</v>
      </c>
      <c r="D9" s="776"/>
      <c r="E9" s="776"/>
      <c r="F9" s="776"/>
      <c r="G9" s="777"/>
    </row>
    <row r="10" spans="1:7" s="485" customFormat="1" ht="20.25" customHeight="1" x14ac:dyDescent="0.25">
      <c r="A10" s="778" t="s">
        <v>522</v>
      </c>
      <c r="B10" s="779"/>
      <c r="C10" s="780" t="s">
        <v>523</v>
      </c>
      <c r="D10" s="781"/>
      <c r="E10" s="781"/>
      <c r="F10" s="781"/>
      <c r="G10" s="782"/>
    </row>
    <row r="11" spans="1:7" ht="20.25" customHeight="1" x14ac:dyDescent="0.25">
      <c r="A11" s="783" t="s">
        <v>524</v>
      </c>
      <c r="B11" s="784"/>
      <c r="C11" s="785" t="s">
        <v>404</v>
      </c>
      <c r="D11" s="786"/>
      <c r="E11" s="786"/>
      <c r="F11" s="786"/>
      <c r="G11" s="787"/>
    </row>
    <row r="12" spans="1:7" ht="20.25" customHeight="1" x14ac:dyDescent="0.25">
      <c r="A12" s="606"/>
      <c r="B12" s="607"/>
      <c r="C12" s="608"/>
      <c r="D12" s="606"/>
      <c r="E12" s="609"/>
      <c r="F12" s="607"/>
      <c r="G12" s="610"/>
    </row>
    <row r="13" spans="1:7" ht="20.100000000000001" customHeight="1" x14ac:dyDescent="0.25">
      <c r="A13" s="788" t="s">
        <v>976</v>
      </c>
      <c r="B13" s="790" t="s">
        <v>977</v>
      </c>
      <c r="C13" s="788" t="s">
        <v>525</v>
      </c>
      <c r="D13" s="793" t="s">
        <v>978</v>
      </c>
      <c r="E13" s="794"/>
      <c r="F13" s="795"/>
      <c r="G13" s="796" t="s">
        <v>981</v>
      </c>
    </row>
    <row r="14" spans="1:7" ht="20.25" customHeight="1" x14ac:dyDescent="0.25">
      <c r="A14" s="789"/>
      <c r="B14" s="791"/>
      <c r="C14" s="792"/>
      <c r="D14" s="611" t="s">
        <v>979</v>
      </c>
      <c r="E14" s="612" t="s">
        <v>980</v>
      </c>
      <c r="F14" s="613" t="s">
        <v>758</v>
      </c>
      <c r="G14" s="797"/>
    </row>
    <row r="15" spans="1:7" ht="21" x14ac:dyDescent="0.25">
      <c r="A15" s="798" t="s">
        <v>526</v>
      </c>
      <c r="B15" s="799"/>
      <c r="C15" s="799"/>
      <c r="D15" s="799"/>
      <c r="E15" s="799"/>
      <c r="F15" s="799"/>
      <c r="G15" s="800"/>
    </row>
    <row r="16" spans="1:7" x14ac:dyDescent="0.25">
      <c r="A16" s="801" t="s">
        <v>989</v>
      </c>
      <c r="B16" s="614" t="s">
        <v>527</v>
      </c>
      <c r="C16" s="615" t="s">
        <v>528</v>
      </c>
      <c r="D16" s="805" t="s">
        <v>973</v>
      </c>
      <c r="E16" s="806"/>
      <c r="F16" s="806"/>
      <c r="G16" s="807"/>
    </row>
    <row r="17" spans="1:12" ht="30" x14ac:dyDescent="0.25">
      <c r="A17" s="802"/>
      <c r="B17" s="614" t="s">
        <v>529</v>
      </c>
      <c r="C17" s="615" t="s">
        <v>530</v>
      </c>
      <c r="D17" s="808"/>
      <c r="E17" s="809"/>
      <c r="F17" s="809"/>
      <c r="G17" s="810"/>
    </row>
    <row r="18" spans="1:12" ht="30" x14ac:dyDescent="0.25">
      <c r="A18" s="802"/>
      <c r="B18" s="614" t="s">
        <v>531</v>
      </c>
      <c r="C18" s="615" t="s">
        <v>530</v>
      </c>
      <c r="D18" s="808"/>
      <c r="E18" s="809"/>
      <c r="F18" s="809"/>
      <c r="G18" s="810"/>
      <c r="H18" s="616"/>
    </row>
    <row r="19" spans="1:12" x14ac:dyDescent="0.25">
      <c r="A19" s="802"/>
      <c r="B19" s="614" t="s">
        <v>532</v>
      </c>
      <c r="C19" s="615" t="s">
        <v>530</v>
      </c>
      <c r="D19" s="808"/>
      <c r="E19" s="809"/>
      <c r="F19" s="809"/>
      <c r="G19" s="810"/>
    </row>
    <row r="20" spans="1:12" x14ac:dyDescent="0.25">
      <c r="A20" s="802"/>
      <c r="B20" s="614" t="s">
        <v>533</v>
      </c>
      <c r="C20" s="615" t="s">
        <v>982</v>
      </c>
      <c r="D20" s="808"/>
      <c r="E20" s="809"/>
      <c r="F20" s="809"/>
      <c r="G20" s="810"/>
    </row>
    <row r="21" spans="1:12" customFormat="1" ht="30" x14ac:dyDescent="0.25">
      <c r="A21" s="802"/>
      <c r="B21" s="614" t="s">
        <v>534</v>
      </c>
      <c r="C21" s="615" t="s">
        <v>983</v>
      </c>
      <c r="D21" s="617"/>
      <c r="E21" s="617"/>
      <c r="F21" s="615"/>
      <c r="G21" s="811"/>
      <c r="H21" s="34"/>
      <c r="I21" s="34"/>
      <c r="J21" s="34"/>
      <c r="K21" s="34"/>
      <c r="L21" s="34"/>
    </row>
    <row r="22" spans="1:12" ht="105" x14ac:dyDescent="0.25">
      <c r="A22" s="802"/>
      <c r="B22" s="614" t="s">
        <v>535</v>
      </c>
      <c r="C22" s="615" t="s">
        <v>1075</v>
      </c>
      <c r="D22" s="618" t="s">
        <v>536</v>
      </c>
      <c r="E22" s="617" t="s">
        <v>537</v>
      </c>
      <c r="F22" s="615"/>
      <c r="G22" s="811"/>
    </row>
    <row r="23" spans="1:12" x14ac:dyDescent="0.25">
      <c r="A23" s="802"/>
      <c r="B23" s="614" t="s">
        <v>538</v>
      </c>
      <c r="C23" s="615" t="s">
        <v>398</v>
      </c>
      <c r="D23" s="617"/>
      <c r="E23" s="617"/>
      <c r="F23" s="615"/>
      <c r="G23" s="811"/>
    </row>
    <row r="24" spans="1:12" x14ac:dyDescent="0.25">
      <c r="A24" s="802"/>
      <c r="B24" s="614" t="s">
        <v>539</v>
      </c>
      <c r="C24" s="615" t="s">
        <v>1068</v>
      </c>
      <c r="D24" s="617"/>
      <c r="E24" s="617"/>
      <c r="F24" s="615"/>
      <c r="G24" s="811"/>
    </row>
    <row r="25" spans="1:12" ht="30" x14ac:dyDescent="0.25">
      <c r="A25" s="802"/>
      <c r="B25" s="619" t="s">
        <v>540</v>
      </c>
      <c r="C25" s="615" t="s">
        <v>1069</v>
      </c>
      <c r="D25" s="617"/>
      <c r="E25" s="617"/>
      <c r="F25" s="615"/>
      <c r="G25" s="811"/>
    </row>
    <row r="26" spans="1:12" x14ac:dyDescent="0.25">
      <c r="A26" s="803"/>
      <c r="B26" s="619" t="s">
        <v>541</v>
      </c>
      <c r="C26" s="615" t="s">
        <v>1067</v>
      </c>
      <c r="D26" s="617"/>
      <c r="E26" s="617"/>
      <c r="F26" s="615"/>
      <c r="G26" s="811"/>
    </row>
    <row r="27" spans="1:12" ht="30" x14ac:dyDescent="0.25">
      <c r="A27" s="802"/>
      <c r="B27" s="619" t="s">
        <v>542</v>
      </c>
      <c r="C27" s="615" t="s">
        <v>1061</v>
      </c>
      <c r="D27" s="620"/>
      <c r="E27" s="617"/>
      <c r="F27" s="615"/>
      <c r="G27" s="811"/>
    </row>
    <row r="28" spans="1:12" ht="30" x14ac:dyDescent="0.25">
      <c r="A28" s="802"/>
      <c r="B28" s="619" t="s">
        <v>543</v>
      </c>
      <c r="C28" s="650" t="s">
        <v>1063</v>
      </c>
      <c r="D28" s="617"/>
      <c r="E28" s="617"/>
      <c r="F28" s="615"/>
      <c r="G28" s="811"/>
    </row>
    <row r="29" spans="1:12" ht="30" x14ac:dyDescent="0.25">
      <c r="A29" s="802"/>
      <c r="B29" s="571" t="s">
        <v>1062</v>
      </c>
      <c r="C29" s="615" t="s">
        <v>1061</v>
      </c>
      <c r="D29" s="617"/>
      <c r="E29" s="617"/>
      <c r="F29" s="615"/>
      <c r="G29" s="811"/>
    </row>
    <row r="30" spans="1:12" x14ac:dyDescent="0.25">
      <c r="A30" s="802"/>
      <c r="B30" s="619" t="s">
        <v>544</v>
      </c>
      <c r="C30" s="615" t="s">
        <v>1066</v>
      </c>
      <c r="D30" s="617"/>
      <c r="E30" s="617"/>
      <c r="F30" s="615"/>
      <c r="G30" s="811"/>
    </row>
    <row r="31" spans="1:12" x14ac:dyDescent="0.25">
      <c r="A31" s="802"/>
      <c r="B31" s="619" t="s">
        <v>545</v>
      </c>
      <c r="C31" s="653" t="s">
        <v>1065</v>
      </c>
      <c r="D31" s="617"/>
      <c r="E31" s="617"/>
      <c r="F31" s="615"/>
      <c r="G31" s="811"/>
    </row>
    <row r="32" spans="1:12" ht="30" x14ac:dyDescent="0.25">
      <c r="A32" s="802"/>
      <c r="B32" s="619" t="s">
        <v>546</v>
      </c>
      <c r="C32" s="653" t="s">
        <v>1064</v>
      </c>
      <c r="D32" s="617"/>
      <c r="E32" s="617"/>
      <c r="F32" s="615"/>
      <c r="G32" s="811"/>
    </row>
    <row r="33" spans="1:8" ht="30" x14ac:dyDescent="0.25">
      <c r="A33" s="802"/>
      <c r="B33" s="619" t="s">
        <v>547</v>
      </c>
      <c r="C33" s="615" t="s">
        <v>1060</v>
      </c>
      <c r="D33" s="617"/>
      <c r="E33" s="617"/>
      <c r="F33" s="615"/>
      <c r="G33" s="811"/>
    </row>
    <row r="34" spans="1:8" x14ac:dyDescent="0.25">
      <c r="A34" s="802"/>
      <c r="B34" s="619" t="s">
        <v>548</v>
      </c>
      <c r="C34" s="615" t="s">
        <v>1059</v>
      </c>
      <c r="D34" s="617"/>
      <c r="E34" s="617"/>
      <c r="F34" s="615"/>
      <c r="G34" s="811"/>
    </row>
    <row r="35" spans="1:8" x14ac:dyDescent="0.25">
      <c r="A35" s="802"/>
      <c r="B35" s="619" t="s">
        <v>549</v>
      </c>
      <c r="C35" s="615" t="s">
        <v>1058</v>
      </c>
      <c r="D35" s="615"/>
      <c r="E35" s="617"/>
      <c r="F35" s="615"/>
      <c r="G35" s="811"/>
    </row>
    <row r="36" spans="1:8" x14ac:dyDescent="0.25">
      <c r="A36" s="802"/>
      <c r="B36" s="619" t="s">
        <v>550</v>
      </c>
      <c r="C36" s="615"/>
      <c r="D36" s="615"/>
      <c r="E36" s="617" t="s">
        <v>537</v>
      </c>
      <c r="F36" s="615"/>
      <c r="G36" s="811"/>
    </row>
    <row r="37" spans="1:8" ht="30" x14ac:dyDescent="0.25">
      <c r="A37" s="802"/>
      <c r="B37" s="619" t="s">
        <v>551</v>
      </c>
      <c r="C37" s="615" t="s">
        <v>984</v>
      </c>
      <c r="D37" s="615"/>
      <c r="E37" s="617"/>
      <c r="F37" s="615"/>
      <c r="G37" s="811"/>
    </row>
    <row r="38" spans="1:8" x14ac:dyDescent="0.25">
      <c r="A38" s="802"/>
      <c r="B38" s="619" t="s">
        <v>552</v>
      </c>
      <c r="C38" s="615" t="s">
        <v>1057</v>
      </c>
      <c r="D38" s="615"/>
      <c r="E38" s="617"/>
      <c r="F38" s="615"/>
      <c r="G38" s="811"/>
    </row>
    <row r="39" spans="1:8" x14ac:dyDescent="0.25">
      <c r="A39" s="802"/>
      <c r="B39" s="619" t="s">
        <v>553</v>
      </c>
      <c r="C39" s="652" t="s">
        <v>1032</v>
      </c>
      <c r="D39" s="615"/>
      <c r="E39" s="617"/>
      <c r="F39" s="615"/>
      <c r="G39" s="811"/>
    </row>
    <row r="40" spans="1:8" ht="30" x14ac:dyDescent="0.25">
      <c r="A40" s="802"/>
      <c r="B40" s="619" t="s">
        <v>554</v>
      </c>
      <c r="C40" s="615" t="s">
        <v>1055</v>
      </c>
      <c r="D40" s="615"/>
      <c r="E40" s="617"/>
      <c r="F40" s="615"/>
      <c r="G40" s="811"/>
    </row>
    <row r="41" spans="1:8" ht="30" x14ac:dyDescent="0.25">
      <c r="A41" s="802"/>
      <c r="B41" s="619" t="s">
        <v>555</v>
      </c>
      <c r="C41" s="615" t="s">
        <v>985</v>
      </c>
      <c r="D41" s="615"/>
      <c r="E41" s="617"/>
      <c r="F41" s="615"/>
      <c r="G41" s="811"/>
    </row>
    <row r="42" spans="1:8" ht="30" x14ac:dyDescent="0.25">
      <c r="A42" s="802"/>
      <c r="B42" s="619" t="s">
        <v>556</v>
      </c>
      <c r="C42" s="615" t="s">
        <v>1056</v>
      </c>
      <c r="D42" s="615"/>
      <c r="E42" s="617"/>
      <c r="F42" s="615"/>
      <c r="G42" s="811"/>
    </row>
    <row r="43" spans="1:8" ht="135" x14ac:dyDescent="0.25">
      <c r="A43" s="802"/>
      <c r="B43" s="619" t="s">
        <v>557</v>
      </c>
      <c r="C43" s="615" t="s">
        <v>986</v>
      </c>
      <c r="D43" s="615"/>
      <c r="E43" s="617"/>
      <c r="F43" s="615"/>
      <c r="G43" s="811"/>
    </row>
    <row r="44" spans="1:8" x14ac:dyDescent="0.25">
      <c r="A44" s="802"/>
      <c r="B44" s="619" t="s">
        <v>558</v>
      </c>
      <c r="C44" s="615" t="s">
        <v>987</v>
      </c>
      <c r="D44" s="615"/>
      <c r="E44" s="617"/>
      <c r="F44" s="615"/>
      <c r="G44" s="811"/>
    </row>
    <row r="45" spans="1:8" x14ac:dyDescent="0.25">
      <c r="A45" s="804"/>
      <c r="B45" s="621" t="s">
        <v>559</v>
      </c>
      <c r="C45" s="622" t="s">
        <v>398</v>
      </c>
      <c r="D45" s="615"/>
      <c r="E45" s="617"/>
      <c r="F45" s="615"/>
      <c r="G45" s="812"/>
    </row>
    <row r="46" spans="1:8" ht="21" x14ac:dyDescent="0.25">
      <c r="A46" s="813" t="s">
        <v>974</v>
      </c>
      <c r="B46" s="814"/>
      <c r="C46" s="814"/>
      <c r="D46" s="814"/>
      <c r="E46" s="814"/>
      <c r="F46" s="814"/>
      <c r="G46" s="815"/>
    </row>
    <row r="47" spans="1:8" x14ac:dyDescent="0.25">
      <c r="A47" s="816" t="s">
        <v>560</v>
      </c>
      <c r="B47" s="623" t="s">
        <v>561</v>
      </c>
      <c r="C47" s="622" t="s">
        <v>562</v>
      </c>
      <c r="D47" s="817" t="s">
        <v>563</v>
      </c>
      <c r="E47" s="818"/>
      <c r="F47" s="818"/>
      <c r="G47" s="819"/>
      <c r="H47" s="616"/>
    </row>
    <row r="48" spans="1:8" x14ac:dyDescent="0.25">
      <c r="A48" s="816"/>
      <c r="B48" s="621" t="s">
        <v>564</v>
      </c>
      <c r="C48" s="622" t="s">
        <v>562</v>
      </c>
      <c r="D48" s="820"/>
      <c r="E48" s="818"/>
      <c r="F48" s="818"/>
      <c r="G48" s="819"/>
    </row>
    <row r="49" spans="1:12" customFormat="1" ht="30" x14ac:dyDescent="0.25">
      <c r="A49" s="821" t="s">
        <v>1076</v>
      </c>
      <c r="B49" s="614" t="s">
        <v>565</v>
      </c>
      <c r="C49" s="615" t="s">
        <v>1044</v>
      </c>
      <c r="D49" s="617"/>
      <c r="E49" s="617"/>
      <c r="F49" s="615"/>
      <c r="G49" s="617" t="s">
        <v>566</v>
      </c>
      <c r="H49" s="34"/>
      <c r="I49" s="34"/>
      <c r="J49" s="34"/>
      <c r="K49" s="34"/>
      <c r="L49" s="34"/>
    </row>
    <row r="50" spans="1:12" ht="45" x14ac:dyDescent="0.25">
      <c r="A50" s="821"/>
      <c r="B50" s="614" t="s">
        <v>567</v>
      </c>
      <c r="C50" s="615" t="s">
        <v>988</v>
      </c>
      <c r="D50" s="617"/>
      <c r="E50" s="617"/>
      <c r="F50" s="615"/>
      <c r="G50" s="617" t="s">
        <v>448</v>
      </c>
    </row>
    <row r="51" spans="1:12" ht="375" x14ac:dyDescent="0.25">
      <c r="A51" s="821"/>
      <c r="B51" s="614" t="s">
        <v>1049</v>
      </c>
      <c r="C51" s="615" t="s">
        <v>988</v>
      </c>
      <c r="D51" s="617"/>
      <c r="E51" s="617"/>
      <c r="F51" s="615"/>
      <c r="G51" s="617" t="s">
        <v>449</v>
      </c>
    </row>
    <row r="52" spans="1:12" x14ac:dyDescent="0.25">
      <c r="A52" s="625" t="s">
        <v>568</v>
      </c>
      <c r="B52" s="626"/>
      <c r="C52" s="626"/>
      <c r="D52" s="626"/>
      <c r="E52" s="626"/>
      <c r="F52" s="626"/>
      <c r="G52" s="627"/>
    </row>
    <row r="53" spans="1:12" x14ac:dyDescent="0.25">
      <c r="A53" s="628" t="s">
        <v>483</v>
      </c>
      <c r="B53" s="614" t="s">
        <v>569</v>
      </c>
      <c r="C53" s="615" t="s">
        <v>1036</v>
      </c>
      <c r="D53" s="617"/>
      <c r="E53" s="617"/>
      <c r="F53" s="615"/>
      <c r="G53" s="617" t="s">
        <v>570</v>
      </c>
    </row>
    <row r="54" spans="1:12" ht="30" x14ac:dyDescent="0.25">
      <c r="A54" s="821" t="s">
        <v>478</v>
      </c>
      <c r="B54" s="614" t="s">
        <v>571</v>
      </c>
      <c r="C54" s="615" t="s">
        <v>1042</v>
      </c>
      <c r="D54" s="617"/>
      <c r="E54" s="617"/>
      <c r="F54" s="615"/>
      <c r="G54" s="617" t="s">
        <v>453</v>
      </c>
    </row>
    <row r="55" spans="1:12" ht="30" x14ac:dyDescent="0.25">
      <c r="A55" s="821"/>
      <c r="B55" s="614" t="s">
        <v>572</v>
      </c>
      <c r="C55" s="615" t="s">
        <v>1043</v>
      </c>
      <c r="D55" s="617"/>
      <c r="E55" s="617"/>
      <c r="F55" s="615"/>
      <c r="G55" s="617" t="s">
        <v>454</v>
      </c>
    </row>
    <row r="56" spans="1:12" ht="30" x14ac:dyDescent="0.25">
      <c r="A56" s="821"/>
      <c r="B56" s="614" t="s">
        <v>573</v>
      </c>
      <c r="C56" s="615" t="s">
        <v>1042</v>
      </c>
      <c r="D56" s="617"/>
      <c r="E56" s="617"/>
      <c r="F56" s="615"/>
      <c r="G56" s="617" t="s">
        <v>455</v>
      </c>
    </row>
    <row r="57" spans="1:12" ht="45" x14ac:dyDescent="0.25">
      <c r="A57" s="821"/>
      <c r="B57" s="614" t="s">
        <v>574</v>
      </c>
      <c r="C57" s="615" t="s">
        <v>1041</v>
      </c>
      <c r="D57" s="617"/>
      <c r="E57" s="617"/>
      <c r="F57" s="615"/>
      <c r="G57" s="617" t="s">
        <v>456</v>
      </c>
    </row>
    <row r="58" spans="1:12" ht="30" x14ac:dyDescent="0.25">
      <c r="A58" s="821"/>
      <c r="B58" s="614" t="s">
        <v>575</v>
      </c>
      <c r="C58" s="615" t="s">
        <v>1041</v>
      </c>
      <c r="D58" s="617"/>
      <c r="E58" s="617"/>
      <c r="F58" s="615"/>
      <c r="G58" s="617" t="s">
        <v>457</v>
      </c>
    </row>
    <row r="59" spans="1:12" ht="30" x14ac:dyDescent="0.25">
      <c r="A59" s="821"/>
      <c r="B59" s="614" t="s">
        <v>576</v>
      </c>
      <c r="C59" s="615" t="s">
        <v>1040</v>
      </c>
      <c r="D59" s="617"/>
      <c r="E59" s="617"/>
      <c r="F59" s="615"/>
      <c r="G59" s="617" t="s">
        <v>458</v>
      </c>
    </row>
    <row r="60" spans="1:12" ht="45" x14ac:dyDescent="0.25">
      <c r="A60" s="821"/>
      <c r="B60" s="614" t="s">
        <v>577</v>
      </c>
      <c r="C60" s="615" t="s">
        <v>1040</v>
      </c>
      <c r="D60" s="617"/>
      <c r="E60" s="617"/>
      <c r="F60" s="615"/>
      <c r="G60" s="617" t="s">
        <v>459</v>
      </c>
    </row>
    <row r="61" spans="1:12" ht="30" x14ac:dyDescent="0.25">
      <c r="A61" s="821"/>
      <c r="B61" s="614" t="s">
        <v>578</v>
      </c>
      <c r="C61" s="615" t="s">
        <v>1054</v>
      </c>
      <c r="D61" s="617"/>
      <c r="E61" s="617"/>
      <c r="F61" s="615"/>
      <c r="G61" s="617" t="s">
        <v>460</v>
      </c>
    </row>
    <row r="62" spans="1:12" ht="45" x14ac:dyDescent="0.25">
      <c r="A62" s="821"/>
      <c r="B62" s="614" t="s">
        <v>579</v>
      </c>
      <c r="C62" s="615" t="s">
        <v>1039</v>
      </c>
      <c r="D62" s="617"/>
      <c r="E62" s="617"/>
      <c r="F62" s="615"/>
      <c r="G62" s="617" t="s">
        <v>461</v>
      </c>
    </row>
    <row r="63" spans="1:12" ht="372.95" customHeight="1" x14ac:dyDescent="0.25">
      <c r="A63" s="821"/>
      <c r="B63" s="614" t="s">
        <v>580</v>
      </c>
      <c r="C63" s="615"/>
      <c r="D63" s="615" t="s">
        <v>581</v>
      </c>
      <c r="E63" s="617" t="s">
        <v>582</v>
      </c>
      <c r="F63" s="615" t="s">
        <v>583</v>
      </c>
      <c r="G63" s="617" t="s">
        <v>584</v>
      </c>
    </row>
    <row r="64" spans="1:12" x14ac:dyDescent="0.25">
      <c r="A64" s="822" t="s">
        <v>585</v>
      </c>
      <c r="B64" s="823"/>
      <c r="C64" s="823"/>
      <c r="D64" s="823"/>
      <c r="E64" s="823"/>
      <c r="F64" s="823"/>
      <c r="G64" s="824"/>
    </row>
    <row r="65" spans="1:14" ht="45" x14ac:dyDescent="0.25">
      <c r="A65" s="628" t="s">
        <v>483</v>
      </c>
      <c r="B65" s="614" t="s">
        <v>569</v>
      </c>
      <c r="C65" s="615" t="s">
        <v>1027</v>
      </c>
      <c r="D65" s="617"/>
      <c r="E65" s="617"/>
      <c r="F65" s="615"/>
      <c r="G65" s="615" t="s">
        <v>586</v>
      </c>
    </row>
    <row r="66" spans="1:14" ht="45" x14ac:dyDescent="0.25">
      <c r="A66" s="825" t="s">
        <v>475</v>
      </c>
      <c r="B66" s="614" t="s">
        <v>587</v>
      </c>
      <c r="C66" s="615" t="s">
        <v>1053</v>
      </c>
      <c r="D66" s="617"/>
      <c r="E66" s="617"/>
      <c r="F66" s="615"/>
      <c r="G66" s="617" t="s">
        <v>469</v>
      </c>
    </row>
    <row r="67" spans="1:14" ht="45" x14ac:dyDescent="0.25">
      <c r="A67" s="825"/>
      <c r="B67" s="614" t="s">
        <v>589</v>
      </c>
      <c r="C67" s="615" t="s">
        <v>1053</v>
      </c>
      <c r="D67" s="617"/>
      <c r="E67" s="617"/>
      <c r="F67" s="615"/>
      <c r="G67" s="617" t="s">
        <v>470</v>
      </c>
    </row>
    <row r="68" spans="1:14" x14ac:dyDescent="0.25">
      <c r="A68" s="826" t="s">
        <v>975</v>
      </c>
      <c r="B68" s="827"/>
      <c r="C68" s="827"/>
      <c r="D68" s="827"/>
      <c r="E68" s="827"/>
      <c r="F68" s="827"/>
      <c r="G68" s="828"/>
    </row>
    <row r="69" spans="1:14" ht="45" x14ac:dyDescent="0.25">
      <c r="A69" s="628" t="s">
        <v>483</v>
      </c>
      <c r="B69" s="614" t="s">
        <v>569</v>
      </c>
      <c r="C69" s="618" t="s">
        <v>1038</v>
      </c>
      <c r="D69" s="617"/>
      <c r="E69" s="617"/>
      <c r="F69" s="615"/>
      <c r="G69" s="615" t="s">
        <v>590</v>
      </c>
    </row>
    <row r="70" spans="1:14" customFormat="1" ht="75" x14ac:dyDescent="0.25">
      <c r="A70" s="829" t="s">
        <v>591</v>
      </c>
      <c r="B70" s="614" t="s">
        <v>592</v>
      </c>
      <c r="C70" s="615" t="s">
        <v>1052</v>
      </c>
      <c r="D70" s="617"/>
      <c r="E70" s="629"/>
      <c r="F70" s="615"/>
      <c r="G70" s="617" t="s">
        <v>431</v>
      </c>
    </row>
    <row r="71" spans="1:14" customFormat="1" ht="30" x14ac:dyDescent="0.25">
      <c r="A71" s="830"/>
      <c r="B71" s="614" t="s">
        <v>593</v>
      </c>
      <c r="C71" s="615" t="s">
        <v>1051</v>
      </c>
      <c r="D71" s="6"/>
      <c r="E71" s="6"/>
      <c r="F71" s="6"/>
      <c r="G71" s="617" t="s">
        <v>432</v>
      </c>
    </row>
    <row r="72" spans="1:14" customFormat="1" x14ac:dyDescent="0.25">
      <c r="A72" s="830"/>
      <c r="B72" s="614" t="s">
        <v>594</v>
      </c>
      <c r="C72" s="658"/>
      <c r="D72" s="659"/>
      <c r="E72" s="660" t="s">
        <v>641</v>
      </c>
      <c r="F72" s="658"/>
      <c r="G72" s="659"/>
    </row>
    <row r="73" spans="1:14" customFormat="1" x14ac:dyDescent="0.25">
      <c r="A73" s="830"/>
      <c r="B73" s="614" t="s">
        <v>595</v>
      </c>
      <c r="C73" s="615" t="s">
        <v>990</v>
      </c>
      <c r="D73" s="617"/>
      <c r="E73" s="629"/>
      <c r="F73" s="615"/>
      <c r="G73" s="617" t="s">
        <v>433</v>
      </c>
    </row>
    <row r="74" spans="1:14" customFormat="1" ht="92.25" x14ac:dyDescent="1.35">
      <c r="A74" s="830"/>
      <c r="B74" s="614" t="s">
        <v>596</v>
      </c>
      <c r="C74" s="615" t="s">
        <v>990</v>
      </c>
      <c r="D74" s="617"/>
      <c r="E74" s="629"/>
      <c r="F74" s="615"/>
      <c r="G74" s="617" t="s">
        <v>597</v>
      </c>
      <c r="K74" s="492"/>
      <c r="N74" t="s">
        <v>847</v>
      </c>
    </row>
    <row r="75" spans="1:14" customFormat="1" x14ac:dyDescent="0.25">
      <c r="A75" s="830"/>
      <c r="B75" s="614" t="s">
        <v>598</v>
      </c>
      <c r="C75" s="615" t="s">
        <v>990</v>
      </c>
      <c r="D75" s="617"/>
      <c r="E75" s="629"/>
      <c r="F75" s="615"/>
      <c r="G75" s="617" t="s">
        <v>435</v>
      </c>
    </row>
    <row r="76" spans="1:14" customFormat="1" x14ac:dyDescent="0.25">
      <c r="A76" s="830"/>
      <c r="B76" s="614" t="s">
        <v>599</v>
      </c>
      <c r="C76" s="615" t="s">
        <v>990</v>
      </c>
      <c r="D76" s="617"/>
      <c r="E76" s="629"/>
      <c r="F76" s="615"/>
      <c r="G76" s="617" t="s">
        <v>436</v>
      </c>
    </row>
    <row r="77" spans="1:14" customFormat="1" x14ac:dyDescent="0.25">
      <c r="A77" s="831"/>
      <c r="B77" s="614" t="s">
        <v>600</v>
      </c>
      <c r="C77" s="615" t="s">
        <v>990</v>
      </c>
      <c r="D77" s="617"/>
      <c r="E77" s="629"/>
      <c r="F77" s="615"/>
      <c r="G77" s="617" t="s">
        <v>601</v>
      </c>
    </row>
    <row r="78" spans="1:14" x14ac:dyDescent="0.25">
      <c r="A78" s="822" t="s">
        <v>602</v>
      </c>
      <c r="B78" s="823"/>
      <c r="C78" s="823"/>
      <c r="D78" s="823"/>
      <c r="E78" s="823"/>
      <c r="F78" s="823"/>
      <c r="G78" s="824"/>
    </row>
    <row r="79" spans="1:14" x14ac:dyDescent="0.25">
      <c r="A79" s="628" t="s">
        <v>483</v>
      </c>
      <c r="B79" s="614" t="s">
        <v>569</v>
      </c>
      <c r="C79" s="615" t="s">
        <v>1037</v>
      </c>
      <c r="D79" s="617"/>
      <c r="E79" s="617"/>
      <c r="F79" s="615"/>
      <c r="G79" s="617"/>
    </row>
    <row r="80" spans="1:14" ht="30" x14ac:dyDescent="0.25">
      <c r="A80" s="821" t="s">
        <v>604</v>
      </c>
      <c r="B80" s="614" t="s">
        <v>605</v>
      </c>
      <c r="C80" s="615"/>
      <c r="D80" s="615" t="s">
        <v>606</v>
      </c>
      <c r="E80" s="617" t="s">
        <v>537</v>
      </c>
      <c r="F80" s="615" t="s">
        <v>607</v>
      </c>
      <c r="G80" s="617"/>
    </row>
    <row r="81" spans="1:7" ht="270" x14ac:dyDescent="0.25">
      <c r="A81" s="821"/>
      <c r="B81" s="614" t="s">
        <v>608</v>
      </c>
      <c r="C81" s="615"/>
      <c r="D81" s="615" t="s">
        <v>609</v>
      </c>
      <c r="E81" s="617" t="s">
        <v>537</v>
      </c>
      <c r="F81" s="615" t="s">
        <v>607</v>
      </c>
      <c r="G81" s="617"/>
    </row>
    <row r="82" spans="1:7" ht="60" x14ac:dyDescent="0.25">
      <c r="A82" s="821" t="s">
        <v>610</v>
      </c>
      <c r="B82" s="614" t="s">
        <v>611</v>
      </c>
      <c r="C82" s="615"/>
      <c r="D82" s="615" t="s">
        <v>612</v>
      </c>
      <c r="E82" s="617" t="s">
        <v>537</v>
      </c>
      <c r="F82" s="615" t="s">
        <v>607</v>
      </c>
      <c r="G82" s="615" t="s">
        <v>471</v>
      </c>
    </row>
    <row r="83" spans="1:7" ht="240" x14ac:dyDescent="0.25">
      <c r="A83" s="821"/>
      <c r="B83" s="614" t="s">
        <v>613</v>
      </c>
      <c r="C83" s="615"/>
      <c r="D83" s="615" t="s">
        <v>614</v>
      </c>
      <c r="E83" s="617" t="s">
        <v>537</v>
      </c>
      <c r="F83" s="615" t="s">
        <v>607</v>
      </c>
      <c r="G83" s="617" t="s">
        <v>615</v>
      </c>
    </row>
    <row r="84" spans="1:7" x14ac:dyDescent="0.25">
      <c r="A84" s="822" t="s">
        <v>616</v>
      </c>
      <c r="B84" s="823"/>
      <c r="C84" s="823"/>
      <c r="D84" s="823"/>
      <c r="E84" s="823"/>
      <c r="F84" s="823"/>
      <c r="G84" s="824"/>
    </row>
    <row r="85" spans="1:7" x14ac:dyDescent="0.25">
      <c r="A85" s="628" t="s">
        <v>483</v>
      </c>
      <c r="B85" s="614" t="s">
        <v>569</v>
      </c>
      <c r="C85" s="615" t="s">
        <v>617</v>
      </c>
      <c r="D85" s="617"/>
      <c r="E85" s="617"/>
      <c r="F85" s="615"/>
      <c r="G85" s="617" t="s">
        <v>618</v>
      </c>
    </row>
    <row r="86" spans="1:7" ht="45" x14ac:dyDescent="0.25">
      <c r="A86" s="821" t="s">
        <v>619</v>
      </c>
      <c r="B86" s="614" t="s">
        <v>620</v>
      </c>
      <c r="C86" s="615" t="s">
        <v>1050</v>
      </c>
      <c r="D86" s="617"/>
      <c r="E86" s="617"/>
      <c r="F86" s="615"/>
      <c r="G86" s="617" t="s">
        <v>413</v>
      </c>
    </row>
    <row r="87" spans="1:7" ht="30" x14ac:dyDescent="0.25">
      <c r="A87" s="821"/>
      <c r="B87" s="614" t="s">
        <v>621</v>
      </c>
      <c r="C87" s="615" t="s">
        <v>991</v>
      </c>
      <c r="D87" s="617"/>
      <c r="E87" s="617"/>
      <c r="F87" s="615"/>
      <c r="G87" s="617" t="s">
        <v>414</v>
      </c>
    </row>
    <row r="88" spans="1:7" ht="30" x14ac:dyDescent="0.25">
      <c r="A88" s="821"/>
      <c r="B88" s="614" t="s">
        <v>622</v>
      </c>
      <c r="C88" s="615" t="s">
        <v>992</v>
      </c>
      <c r="D88" s="617"/>
      <c r="E88" s="617"/>
      <c r="F88" s="615"/>
      <c r="G88" s="617" t="s">
        <v>415</v>
      </c>
    </row>
    <row r="89" spans="1:7" ht="120" x14ac:dyDescent="0.25">
      <c r="A89" s="624" t="s">
        <v>1077</v>
      </c>
      <c r="B89" s="614" t="s">
        <v>480</v>
      </c>
      <c r="C89" s="615" t="s">
        <v>400</v>
      </c>
      <c r="D89" s="617"/>
      <c r="E89" s="617"/>
      <c r="F89" s="615"/>
      <c r="G89" s="617" t="s">
        <v>416</v>
      </c>
    </row>
    <row r="90" spans="1:7" ht="150" x14ac:dyDescent="0.25">
      <c r="A90" s="624"/>
      <c r="B90" s="614" t="s">
        <v>623</v>
      </c>
      <c r="C90" s="615" t="s">
        <v>493</v>
      </c>
      <c r="D90" s="617"/>
      <c r="E90" s="617"/>
      <c r="F90" s="615"/>
      <c r="G90" s="617" t="s">
        <v>417</v>
      </c>
    </row>
    <row r="91" spans="1:7" ht="30" x14ac:dyDescent="0.25">
      <c r="A91" s="624" t="s">
        <v>624</v>
      </c>
      <c r="B91" s="614" t="s">
        <v>625</v>
      </c>
      <c r="C91" s="615" t="s">
        <v>4</v>
      </c>
      <c r="D91" s="617"/>
      <c r="E91" s="617"/>
      <c r="F91" s="615"/>
      <c r="G91" s="617"/>
    </row>
    <row r="92" spans="1:7" ht="30" x14ac:dyDescent="0.25">
      <c r="A92" s="821" t="s">
        <v>626</v>
      </c>
      <c r="B92" s="614" t="s">
        <v>627</v>
      </c>
      <c r="C92" s="615" t="s">
        <v>400</v>
      </c>
      <c r="D92" s="617"/>
      <c r="E92" s="617"/>
      <c r="F92" s="615"/>
      <c r="G92" s="617" t="s">
        <v>418</v>
      </c>
    </row>
    <row r="93" spans="1:7" ht="30" x14ac:dyDescent="0.25">
      <c r="A93" s="821"/>
      <c r="B93" s="614" t="s">
        <v>628</v>
      </c>
      <c r="C93" s="615" t="s">
        <v>400</v>
      </c>
      <c r="D93" s="617"/>
      <c r="E93" s="617"/>
      <c r="F93" s="615"/>
      <c r="G93" s="617" t="s">
        <v>419</v>
      </c>
    </row>
    <row r="94" spans="1:7" ht="30" x14ac:dyDescent="0.25">
      <c r="A94" s="821"/>
      <c r="B94" s="614" t="s">
        <v>629</v>
      </c>
      <c r="C94" s="615" t="s">
        <v>400</v>
      </c>
      <c r="D94" s="617"/>
      <c r="E94" s="617"/>
      <c r="F94" s="615"/>
      <c r="G94" s="617" t="s">
        <v>420</v>
      </c>
    </row>
    <row r="95" spans="1:7" ht="30" x14ac:dyDescent="0.25">
      <c r="A95" s="821"/>
      <c r="B95" s="614" t="s">
        <v>630</v>
      </c>
      <c r="C95" s="615" t="s">
        <v>400</v>
      </c>
      <c r="D95" s="617"/>
      <c r="E95" s="617"/>
      <c r="F95" s="615"/>
      <c r="G95" s="617" t="s">
        <v>421</v>
      </c>
    </row>
    <row r="96" spans="1:7" s="631" customFormat="1" ht="120" x14ac:dyDescent="0.25">
      <c r="A96" s="630"/>
      <c r="B96" s="614" t="s">
        <v>631</v>
      </c>
      <c r="C96" s="615"/>
      <c r="D96" s="617"/>
      <c r="E96" s="617" t="s">
        <v>641</v>
      </c>
      <c r="F96" s="615"/>
      <c r="G96" s="617" t="s">
        <v>422</v>
      </c>
    </row>
    <row r="97" spans="1:12" x14ac:dyDescent="0.25">
      <c r="A97" s="822" t="s">
        <v>1078</v>
      </c>
      <c r="B97" s="832"/>
      <c r="C97" s="832"/>
      <c r="D97" s="832"/>
      <c r="E97" s="832"/>
      <c r="F97" s="832"/>
      <c r="G97" s="833"/>
    </row>
    <row r="98" spans="1:12" x14ac:dyDescent="0.25">
      <c r="A98" s="628" t="s">
        <v>483</v>
      </c>
      <c r="B98" s="614" t="s">
        <v>569</v>
      </c>
      <c r="C98" s="615" t="s">
        <v>632</v>
      </c>
      <c r="D98" s="617"/>
      <c r="E98" s="617"/>
      <c r="F98" s="615"/>
      <c r="G98" s="617" t="s">
        <v>633</v>
      </c>
    </row>
    <row r="99" spans="1:12" ht="30" x14ac:dyDescent="0.25">
      <c r="A99" s="632" t="s">
        <v>1079</v>
      </c>
      <c r="B99" s="614" t="s">
        <v>634</v>
      </c>
      <c r="C99" s="615" t="s">
        <v>1103</v>
      </c>
      <c r="D99" s="617"/>
      <c r="E99" s="617"/>
      <c r="F99" s="615"/>
      <c r="G99" s="629" t="s">
        <v>468</v>
      </c>
    </row>
    <row r="100" spans="1:12" x14ac:dyDescent="0.25">
      <c r="A100" s="834" t="s">
        <v>635</v>
      </c>
      <c r="B100" s="835"/>
      <c r="C100" s="835"/>
      <c r="D100" s="835"/>
      <c r="E100" s="835"/>
      <c r="F100" s="835"/>
      <c r="G100" s="836"/>
    </row>
    <row r="101" spans="1:12" ht="30" x14ac:dyDescent="0.25">
      <c r="A101" s="657" t="s">
        <v>483</v>
      </c>
      <c r="B101" s="614" t="s">
        <v>569</v>
      </c>
      <c r="C101" s="615" t="s">
        <v>636</v>
      </c>
      <c r="D101" s="617"/>
      <c r="E101" s="617"/>
      <c r="F101" s="615"/>
      <c r="G101" s="615" t="s">
        <v>637</v>
      </c>
    </row>
    <row r="102" spans="1:12" ht="30" x14ac:dyDescent="0.25">
      <c r="A102" s="821" t="s">
        <v>1104</v>
      </c>
      <c r="B102" s="614" t="s">
        <v>638</v>
      </c>
      <c r="C102" s="615" t="s">
        <v>994</v>
      </c>
      <c r="D102" s="617"/>
      <c r="E102" s="617"/>
      <c r="F102" s="615"/>
      <c r="G102" s="615" t="s">
        <v>423</v>
      </c>
    </row>
    <row r="103" spans="1:12" ht="30" x14ac:dyDescent="0.25">
      <c r="A103" s="821"/>
      <c r="B103" s="614" t="s">
        <v>639</v>
      </c>
      <c r="C103" s="615"/>
      <c r="D103" s="617" t="s">
        <v>640</v>
      </c>
      <c r="E103" s="617" t="s">
        <v>641</v>
      </c>
      <c r="F103" s="615"/>
      <c r="G103" s="615" t="s">
        <v>424</v>
      </c>
    </row>
    <row r="104" spans="1:12" ht="30" x14ac:dyDescent="0.25">
      <c r="A104" s="821"/>
      <c r="B104" s="614" t="s">
        <v>642</v>
      </c>
      <c r="C104" s="615" t="s">
        <v>994</v>
      </c>
      <c r="D104" s="617"/>
      <c r="E104" s="617"/>
      <c r="F104" s="615"/>
      <c r="G104" s="615" t="s">
        <v>425</v>
      </c>
    </row>
    <row r="105" spans="1:12" ht="30" x14ac:dyDescent="0.25">
      <c r="A105" s="821"/>
      <c r="B105" s="614" t="s">
        <v>643</v>
      </c>
      <c r="C105" s="615" t="s">
        <v>994</v>
      </c>
      <c r="D105" s="617"/>
      <c r="E105" s="617"/>
      <c r="F105" s="615"/>
      <c r="G105" s="615"/>
    </row>
    <row r="106" spans="1:12" ht="30" x14ac:dyDescent="0.25">
      <c r="A106" s="821" t="s">
        <v>644</v>
      </c>
      <c r="B106" s="614" t="s">
        <v>645</v>
      </c>
      <c r="C106" s="615" t="s">
        <v>994</v>
      </c>
      <c r="D106" s="617"/>
      <c r="E106" s="617"/>
      <c r="F106" s="615"/>
      <c r="G106" s="615" t="s">
        <v>437</v>
      </c>
    </row>
    <row r="107" spans="1:12" customFormat="1" ht="90" x14ac:dyDescent="0.25">
      <c r="A107" s="821"/>
      <c r="B107" s="614" t="s">
        <v>646</v>
      </c>
      <c r="C107" s="615" t="s">
        <v>994</v>
      </c>
      <c r="D107" s="617"/>
      <c r="E107" s="617"/>
      <c r="F107" s="615"/>
      <c r="G107" s="615" t="s">
        <v>437</v>
      </c>
      <c r="H107" s="34"/>
      <c r="I107" s="34"/>
      <c r="J107" s="34"/>
      <c r="K107" s="34"/>
      <c r="L107" s="34"/>
    </row>
    <row r="108" spans="1:12" ht="30" x14ac:dyDescent="0.25">
      <c r="A108" s="821"/>
      <c r="B108" s="614" t="s">
        <v>647</v>
      </c>
      <c r="C108" s="615" t="s">
        <v>993</v>
      </c>
      <c r="D108" s="617"/>
      <c r="E108" s="617"/>
      <c r="F108" s="615"/>
      <c r="G108" s="615" t="s">
        <v>438</v>
      </c>
    </row>
    <row r="109" spans="1:12" ht="105" x14ac:dyDescent="0.25">
      <c r="A109" s="821"/>
      <c r="B109" s="614" t="s">
        <v>648</v>
      </c>
      <c r="C109" s="615" t="s">
        <v>994</v>
      </c>
      <c r="D109" s="617"/>
      <c r="E109" s="617"/>
      <c r="F109" s="615"/>
      <c r="G109" s="615" t="s">
        <v>438</v>
      </c>
    </row>
    <row r="110" spans="1:12" ht="30" x14ac:dyDescent="0.25">
      <c r="A110" s="821"/>
      <c r="B110" s="614" t="s">
        <v>649</v>
      </c>
      <c r="C110" s="615" t="s">
        <v>994</v>
      </c>
      <c r="D110" s="617"/>
      <c r="E110" s="617"/>
      <c r="F110" s="615"/>
      <c r="G110" s="615" t="s">
        <v>439</v>
      </c>
    </row>
    <row r="111" spans="1:12" ht="30" x14ac:dyDescent="0.25">
      <c r="A111" s="821"/>
      <c r="B111" s="614" t="s">
        <v>650</v>
      </c>
      <c r="C111" s="615" t="s">
        <v>994</v>
      </c>
      <c r="D111" s="617"/>
      <c r="E111" s="617"/>
      <c r="F111" s="615"/>
      <c r="G111" s="615" t="s">
        <v>440</v>
      </c>
    </row>
    <row r="112" spans="1:12" ht="45" x14ac:dyDescent="0.25">
      <c r="A112" s="821"/>
      <c r="B112" s="615" t="s">
        <v>651</v>
      </c>
      <c r="C112" s="615" t="s">
        <v>994</v>
      </c>
      <c r="D112" s="617"/>
      <c r="E112" s="617"/>
      <c r="F112" s="615"/>
      <c r="G112" s="615" t="s">
        <v>440</v>
      </c>
    </row>
    <row r="113" spans="1:12" x14ac:dyDescent="0.25">
      <c r="A113" s="821"/>
      <c r="B113" s="614" t="s">
        <v>652</v>
      </c>
      <c r="C113" s="615" t="s">
        <v>993</v>
      </c>
      <c r="D113" s="617"/>
      <c r="E113" s="617"/>
      <c r="F113" s="615"/>
      <c r="G113" s="615" t="s">
        <v>441</v>
      </c>
    </row>
    <row r="114" spans="1:12" customFormat="1" ht="60" x14ac:dyDescent="0.25">
      <c r="A114" s="638" t="s">
        <v>482</v>
      </c>
      <c r="B114" s="614" t="s">
        <v>653</v>
      </c>
      <c r="C114" s="615" t="s">
        <v>654</v>
      </c>
      <c r="D114" s="615"/>
      <c r="E114" s="615"/>
      <c r="F114" s="615"/>
      <c r="G114" s="614" t="s">
        <v>655</v>
      </c>
      <c r="H114" s="34"/>
      <c r="I114" s="34"/>
      <c r="J114" s="34"/>
      <c r="K114" s="34"/>
      <c r="L114" s="34"/>
    </row>
    <row r="115" spans="1:12" x14ac:dyDescent="0.25">
      <c r="A115" s="822" t="s">
        <v>194</v>
      </c>
      <c r="B115" s="823"/>
      <c r="C115" s="823"/>
      <c r="D115" s="823"/>
      <c r="E115" s="823"/>
      <c r="F115" s="823"/>
      <c r="G115" s="824"/>
    </row>
    <row r="116" spans="1:12" x14ac:dyDescent="0.25">
      <c r="A116" s="628" t="s">
        <v>483</v>
      </c>
      <c r="B116" s="614" t="s">
        <v>569</v>
      </c>
      <c r="C116" s="615" t="s">
        <v>656</v>
      </c>
      <c r="D116" s="617"/>
      <c r="E116" s="617"/>
      <c r="F116" s="615"/>
      <c r="G116" s="617" t="s">
        <v>657</v>
      </c>
    </row>
    <row r="117" spans="1:12" ht="30" x14ac:dyDescent="0.25">
      <c r="A117" s="821" t="s">
        <v>479</v>
      </c>
      <c r="B117" s="614" t="s">
        <v>658</v>
      </c>
      <c r="C117" s="615" t="s">
        <v>995</v>
      </c>
      <c r="D117" s="617"/>
      <c r="E117" s="617"/>
      <c r="F117" s="615"/>
      <c r="G117" s="617" t="s">
        <v>426</v>
      </c>
    </row>
    <row r="118" spans="1:12" ht="45" x14ac:dyDescent="0.25">
      <c r="A118" s="821"/>
      <c r="B118" s="614" t="s">
        <v>659</v>
      </c>
      <c r="C118" s="615" t="s">
        <v>996</v>
      </c>
      <c r="D118" s="617"/>
      <c r="E118" s="617"/>
      <c r="F118" s="615"/>
      <c r="G118" s="617" t="s">
        <v>427</v>
      </c>
    </row>
    <row r="119" spans="1:12" ht="75" x14ac:dyDescent="0.25">
      <c r="A119" s="821"/>
      <c r="B119" s="614" t="s">
        <v>660</v>
      </c>
      <c r="C119" s="615" t="s">
        <v>997</v>
      </c>
      <c r="D119" s="615" t="s">
        <v>661</v>
      </c>
      <c r="E119" s="617" t="s">
        <v>641</v>
      </c>
      <c r="F119" s="615"/>
      <c r="G119" s="617" t="s">
        <v>428</v>
      </c>
    </row>
    <row r="120" spans="1:12" ht="30" x14ac:dyDescent="0.25">
      <c r="A120" s="821"/>
      <c r="B120" s="614" t="s">
        <v>662</v>
      </c>
      <c r="C120" s="615" t="s">
        <v>997</v>
      </c>
      <c r="D120" s="615"/>
      <c r="E120" s="617"/>
      <c r="F120" s="615"/>
      <c r="G120" s="617"/>
    </row>
    <row r="121" spans="1:12" ht="75" x14ac:dyDescent="0.25">
      <c r="A121" s="821"/>
      <c r="B121" s="614" t="s">
        <v>663</v>
      </c>
      <c r="C121" s="615" t="s">
        <v>997</v>
      </c>
      <c r="D121" s="615" t="s">
        <v>661</v>
      </c>
      <c r="E121" s="617" t="s">
        <v>641</v>
      </c>
      <c r="F121" s="615"/>
      <c r="G121" s="617" t="s">
        <v>429</v>
      </c>
    </row>
    <row r="122" spans="1:12" ht="30" x14ac:dyDescent="0.25">
      <c r="A122" s="821"/>
      <c r="B122" s="614" t="s">
        <v>664</v>
      </c>
      <c r="C122" s="615" t="s">
        <v>997</v>
      </c>
      <c r="D122" s="617"/>
      <c r="E122" s="617"/>
      <c r="F122" s="615"/>
      <c r="G122" s="617"/>
    </row>
    <row r="123" spans="1:12" x14ac:dyDescent="0.25">
      <c r="A123" s="821"/>
      <c r="B123" s="614" t="s">
        <v>665</v>
      </c>
      <c r="C123" s="615" t="s">
        <v>997</v>
      </c>
      <c r="D123" s="617"/>
      <c r="E123" s="617"/>
      <c r="F123" s="615"/>
      <c r="G123" s="617" t="s">
        <v>430</v>
      </c>
    </row>
    <row r="124" spans="1:12" ht="30" x14ac:dyDescent="0.25">
      <c r="A124" s="624"/>
      <c r="B124" s="614" t="s">
        <v>666</v>
      </c>
      <c r="C124" s="615" t="s">
        <v>997</v>
      </c>
      <c r="D124" s="617"/>
      <c r="E124" s="617"/>
      <c r="F124" s="615"/>
      <c r="G124" s="617"/>
    </row>
    <row r="125" spans="1:12" s="633" customFormat="1" x14ac:dyDescent="0.25">
      <c r="A125" s="837" t="s">
        <v>667</v>
      </c>
      <c r="B125" s="838"/>
      <c r="C125" s="838"/>
      <c r="D125" s="838"/>
      <c r="E125" s="838"/>
      <c r="F125" s="838"/>
      <c r="G125" s="838"/>
    </row>
    <row r="126" spans="1:12" ht="45" x14ac:dyDescent="0.25">
      <c r="A126" s="628" t="s">
        <v>483</v>
      </c>
      <c r="B126" s="614" t="s">
        <v>569</v>
      </c>
      <c r="C126" s="615" t="s">
        <v>1035</v>
      </c>
      <c r="D126" s="615"/>
      <c r="E126" s="615"/>
      <c r="F126" s="615"/>
      <c r="G126" s="615" t="s">
        <v>668</v>
      </c>
    </row>
    <row r="127" spans="1:12" ht="30" x14ac:dyDescent="0.25">
      <c r="A127" s="801" t="s">
        <v>482</v>
      </c>
      <c r="B127" s="614" t="s">
        <v>669</v>
      </c>
      <c r="C127" s="615" t="s">
        <v>998</v>
      </c>
      <c r="D127" s="615"/>
      <c r="E127" s="615"/>
      <c r="F127" s="615"/>
      <c r="G127" s="615" t="s">
        <v>405</v>
      </c>
    </row>
    <row r="128" spans="1:12" ht="30" x14ac:dyDescent="0.25">
      <c r="A128" s="802"/>
      <c r="B128" s="614" t="s">
        <v>397</v>
      </c>
      <c r="C128" s="615" t="s">
        <v>1034</v>
      </c>
      <c r="D128" s="615"/>
      <c r="E128" s="615"/>
      <c r="F128" s="615"/>
      <c r="G128" s="615" t="s">
        <v>670</v>
      </c>
    </row>
    <row r="129" spans="1:12" ht="30" x14ac:dyDescent="0.25">
      <c r="A129" s="802"/>
      <c r="B129" s="614" t="s">
        <v>671</v>
      </c>
      <c r="C129" s="615"/>
      <c r="D129" s="615" t="s">
        <v>640</v>
      </c>
      <c r="E129" s="615" t="s">
        <v>582</v>
      </c>
      <c r="F129" s="615"/>
      <c r="G129" s="615"/>
    </row>
    <row r="130" spans="1:12" ht="30" x14ac:dyDescent="0.25">
      <c r="A130" s="804"/>
      <c r="B130" s="614" t="s">
        <v>672</v>
      </c>
      <c r="C130" s="615" t="s">
        <v>484</v>
      </c>
      <c r="D130" s="615"/>
      <c r="E130" s="615"/>
      <c r="F130" s="615"/>
      <c r="G130" s="615" t="s">
        <v>406</v>
      </c>
    </row>
    <row r="131" spans="1:12" ht="30" x14ac:dyDescent="0.25">
      <c r="A131" s="829" t="s">
        <v>673</v>
      </c>
      <c r="B131" s="614" t="s">
        <v>674</v>
      </c>
      <c r="C131" s="615"/>
      <c r="D131" s="617" t="s">
        <v>640</v>
      </c>
      <c r="E131" s="617" t="s">
        <v>537</v>
      </c>
      <c r="F131" s="615" t="s">
        <v>485</v>
      </c>
      <c r="G131" s="617" t="s">
        <v>407</v>
      </c>
    </row>
    <row r="132" spans="1:12" ht="30" x14ac:dyDescent="0.25">
      <c r="A132" s="830"/>
      <c r="B132" s="634" t="s">
        <v>675</v>
      </c>
      <c r="C132" s="622" t="s">
        <v>398</v>
      </c>
      <c r="D132" s="635"/>
      <c r="E132" s="635"/>
      <c r="F132" s="622"/>
      <c r="G132" s="635" t="s">
        <v>408</v>
      </c>
    </row>
    <row r="133" spans="1:12" ht="30" x14ac:dyDescent="0.25">
      <c r="A133" s="821" t="s">
        <v>676</v>
      </c>
      <c r="B133" s="614" t="s">
        <v>677</v>
      </c>
      <c r="C133" s="615" t="s">
        <v>1009</v>
      </c>
      <c r="D133" s="617"/>
      <c r="E133" s="617"/>
      <c r="F133" s="615"/>
      <c r="G133" s="617" t="s">
        <v>409</v>
      </c>
    </row>
    <row r="134" spans="1:12" ht="30" x14ac:dyDescent="0.25">
      <c r="A134" s="821"/>
      <c r="B134" s="614" t="s">
        <v>678</v>
      </c>
      <c r="C134" s="615"/>
      <c r="D134" s="617" t="s">
        <v>640</v>
      </c>
      <c r="E134" s="617" t="s">
        <v>537</v>
      </c>
      <c r="F134" s="615" t="s">
        <v>485</v>
      </c>
      <c r="G134" s="617" t="s">
        <v>410</v>
      </c>
    </row>
    <row r="135" spans="1:12" customFormat="1" ht="30" x14ac:dyDescent="0.25">
      <c r="A135" s="721" t="s">
        <v>481</v>
      </c>
      <c r="B135" s="614" t="s">
        <v>679</v>
      </c>
      <c r="C135" s="614" t="s">
        <v>588</v>
      </c>
      <c r="D135" s="636"/>
      <c r="E135" s="636"/>
      <c r="F135" s="636"/>
      <c r="G135" s="636"/>
      <c r="H135" s="34"/>
      <c r="I135" s="34"/>
      <c r="J135" s="34"/>
      <c r="K135" s="34"/>
      <c r="L135" s="34"/>
    </row>
    <row r="136" spans="1:12" customFormat="1" ht="45" x14ac:dyDescent="0.25">
      <c r="A136" s="721" t="s">
        <v>1106</v>
      </c>
      <c r="B136" s="614" t="s">
        <v>1108</v>
      </c>
      <c r="C136" s="614" t="s">
        <v>999</v>
      </c>
      <c r="D136" s="636"/>
      <c r="E136" s="636"/>
      <c r="F136" s="636"/>
      <c r="G136" s="636" t="s">
        <v>411</v>
      </c>
      <c r="H136" s="34"/>
      <c r="I136" s="34"/>
      <c r="J136" s="34"/>
      <c r="K136" s="34"/>
      <c r="L136" s="34"/>
    </row>
    <row r="137" spans="1:12" customFormat="1" ht="60" x14ac:dyDescent="0.25">
      <c r="A137" s="721" t="s">
        <v>1109</v>
      </c>
      <c r="B137" s="614" t="s">
        <v>1107</v>
      </c>
      <c r="C137" s="614" t="s">
        <v>398</v>
      </c>
      <c r="D137" s="636"/>
      <c r="E137" s="636"/>
      <c r="F137" s="636"/>
      <c r="G137" s="636" t="s">
        <v>412</v>
      </c>
      <c r="H137" s="34"/>
      <c r="I137" s="34"/>
      <c r="J137" s="34"/>
      <c r="K137" s="34"/>
      <c r="L137" s="34"/>
    </row>
    <row r="138" spans="1:12" x14ac:dyDescent="0.25">
      <c r="A138" s="822" t="s">
        <v>195</v>
      </c>
      <c r="B138" s="823"/>
      <c r="C138" s="823"/>
      <c r="D138" s="823"/>
      <c r="E138" s="823"/>
      <c r="F138" s="823"/>
      <c r="G138" s="824"/>
    </row>
    <row r="139" spans="1:12" ht="30" x14ac:dyDescent="0.25">
      <c r="A139" s="632" t="s">
        <v>483</v>
      </c>
      <c r="B139" s="614" t="s">
        <v>569</v>
      </c>
      <c r="C139" s="615" t="s">
        <v>680</v>
      </c>
      <c r="D139" s="617"/>
      <c r="E139" s="617"/>
      <c r="F139" s="615"/>
      <c r="G139" s="615" t="s">
        <v>681</v>
      </c>
    </row>
    <row r="140" spans="1:12" x14ac:dyDescent="0.25">
      <c r="A140" s="801" t="s">
        <v>685</v>
      </c>
      <c r="B140" s="614" t="s">
        <v>682</v>
      </c>
      <c r="C140" s="615" t="s">
        <v>1000</v>
      </c>
      <c r="D140" s="617"/>
      <c r="E140" s="617"/>
      <c r="F140" s="615"/>
      <c r="G140" s="615" t="s">
        <v>1048</v>
      </c>
    </row>
    <row r="141" spans="1:12" ht="60" x14ac:dyDescent="0.25">
      <c r="A141" s="802"/>
      <c r="B141" s="615" t="s">
        <v>683</v>
      </c>
      <c r="C141" s="615" t="s">
        <v>1001</v>
      </c>
      <c r="D141" s="615"/>
      <c r="E141" s="615"/>
      <c r="F141" s="615"/>
      <c r="G141" s="615" t="s">
        <v>445</v>
      </c>
    </row>
    <row r="142" spans="1:12" ht="60" x14ac:dyDescent="0.25">
      <c r="A142" s="804"/>
      <c r="B142" s="615" t="s">
        <v>684</v>
      </c>
      <c r="C142" s="615" t="s">
        <v>1036</v>
      </c>
      <c r="D142" s="615"/>
      <c r="E142" s="615"/>
      <c r="F142" s="615"/>
      <c r="G142" s="615" t="s">
        <v>446</v>
      </c>
    </row>
    <row r="143" spans="1:12" ht="30" x14ac:dyDescent="0.25">
      <c r="A143" s="821" t="s">
        <v>685</v>
      </c>
      <c r="B143" s="614" t="s">
        <v>686</v>
      </c>
      <c r="C143" s="615" t="s">
        <v>1002</v>
      </c>
      <c r="D143" s="617"/>
      <c r="E143" s="617"/>
      <c r="F143" s="615"/>
      <c r="G143" s="617" t="s">
        <v>442</v>
      </c>
    </row>
    <row r="144" spans="1:12" ht="30" x14ac:dyDescent="0.25">
      <c r="A144" s="821"/>
      <c r="B144" s="614" t="s">
        <v>687</v>
      </c>
      <c r="C144" s="615" t="s">
        <v>1002</v>
      </c>
      <c r="D144" s="617"/>
      <c r="E144" s="617"/>
      <c r="F144" s="615"/>
      <c r="G144" s="617" t="s">
        <v>443</v>
      </c>
    </row>
    <row r="145" spans="1:12" x14ac:dyDescent="0.25">
      <c r="A145" s="821"/>
      <c r="B145" s="614" t="s">
        <v>688</v>
      </c>
      <c r="C145" s="615" t="s">
        <v>689</v>
      </c>
      <c r="D145" s="617"/>
      <c r="E145" s="617"/>
      <c r="F145" s="615"/>
      <c r="G145" s="617" t="s">
        <v>444</v>
      </c>
    </row>
    <row r="146" spans="1:12" ht="150" x14ac:dyDescent="0.25">
      <c r="A146" s="821"/>
      <c r="B146" s="614" t="s">
        <v>690</v>
      </c>
      <c r="C146" s="615" t="s">
        <v>689</v>
      </c>
      <c r="D146" s="617"/>
      <c r="E146" s="617"/>
      <c r="F146" s="615"/>
      <c r="G146" s="617" t="s">
        <v>444</v>
      </c>
    </row>
    <row r="147" spans="1:12" ht="45" x14ac:dyDescent="0.25">
      <c r="A147" s="821"/>
      <c r="B147" s="614" t="s">
        <v>691</v>
      </c>
      <c r="C147" s="615" t="s">
        <v>1003</v>
      </c>
      <c r="D147" s="617"/>
      <c r="E147" s="617"/>
      <c r="F147" s="615"/>
      <c r="G147" s="617" t="s">
        <v>434</v>
      </c>
    </row>
    <row r="148" spans="1:12" ht="150" x14ac:dyDescent="0.25">
      <c r="A148" s="821"/>
      <c r="B148" s="614" t="s">
        <v>692</v>
      </c>
      <c r="C148" s="615" t="s">
        <v>1003</v>
      </c>
      <c r="D148" s="617"/>
      <c r="E148" s="617"/>
      <c r="F148" s="615"/>
      <c r="G148" s="617" t="s">
        <v>434</v>
      </c>
    </row>
    <row r="149" spans="1:12" ht="135" x14ac:dyDescent="0.25">
      <c r="A149" s="821"/>
      <c r="B149" s="614" t="s">
        <v>693</v>
      </c>
      <c r="C149" s="615" t="s">
        <v>1003</v>
      </c>
      <c r="D149" s="615"/>
      <c r="E149" s="617"/>
      <c r="F149" s="615"/>
      <c r="G149" s="617" t="s">
        <v>447</v>
      </c>
    </row>
    <row r="150" spans="1:12" x14ac:dyDescent="0.25">
      <c r="A150" s="822" t="s">
        <v>694</v>
      </c>
      <c r="B150" s="823"/>
      <c r="C150" s="823"/>
      <c r="D150" s="823"/>
      <c r="E150" s="823"/>
      <c r="F150" s="823"/>
      <c r="G150" s="824"/>
    </row>
    <row r="151" spans="1:12" ht="60" x14ac:dyDescent="0.25">
      <c r="A151" s="628" t="s">
        <v>483</v>
      </c>
      <c r="B151" s="614" t="s">
        <v>569</v>
      </c>
      <c r="C151" s="615" t="s">
        <v>603</v>
      </c>
      <c r="D151" s="617"/>
      <c r="E151" s="617"/>
      <c r="F151" s="615"/>
      <c r="G151" s="615" t="s">
        <v>695</v>
      </c>
    </row>
    <row r="152" spans="1:12" ht="195" x14ac:dyDescent="0.25">
      <c r="A152" s="624" t="s">
        <v>696</v>
      </c>
      <c r="B152" s="614" t="s">
        <v>697</v>
      </c>
      <c r="C152" s="615"/>
      <c r="D152" s="615" t="s">
        <v>698</v>
      </c>
      <c r="E152" s="617" t="s">
        <v>537</v>
      </c>
      <c r="F152" s="615" t="s">
        <v>492</v>
      </c>
      <c r="G152" s="615" t="s">
        <v>467</v>
      </c>
    </row>
    <row r="153" spans="1:12" ht="30" x14ac:dyDescent="0.25">
      <c r="A153" s="801" t="s">
        <v>476</v>
      </c>
      <c r="B153" s="614" t="s">
        <v>699</v>
      </c>
      <c r="C153" s="615" t="s">
        <v>1004</v>
      </c>
      <c r="D153" s="617"/>
      <c r="E153" s="617"/>
      <c r="F153" s="615"/>
      <c r="G153" s="617" t="s">
        <v>1047</v>
      </c>
    </row>
    <row r="154" spans="1:12" ht="165" x14ac:dyDescent="0.25">
      <c r="A154" s="802"/>
      <c r="B154" s="614" t="s">
        <v>700</v>
      </c>
      <c r="C154" s="615" t="s">
        <v>1006</v>
      </c>
      <c r="D154" s="615" t="s">
        <v>701</v>
      </c>
      <c r="E154" s="617" t="s">
        <v>537</v>
      </c>
      <c r="F154" s="615" t="s">
        <v>702</v>
      </c>
      <c r="G154" s="617" t="s">
        <v>703</v>
      </c>
    </row>
    <row r="155" spans="1:12" ht="60" x14ac:dyDescent="0.25">
      <c r="A155" s="624"/>
      <c r="B155" s="614" t="s">
        <v>704</v>
      </c>
      <c r="C155" s="615" t="s">
        <v>487</v>
      </c>
      <c r="D155" s="617"/>
      <c r="E155" s="617"/>
      <c r="F155" s="615"/>
      <c r="G155" s="617" t="s">
        <v>705</v>
      </c>
    </row>
    <row r="156" spans="1:12" customFormat="1" ht="120" x14ac:dyDescent="0.25">
      <c r="A156" s="624"/>
      <c r="B156" s="614" t="s">
        <v>706</v>
      </c>
      <c r="C156" s="615" t="s">
        <v>486</v>
      </c>
      <c r="D156" s="617"/>
      <c r="E156" s="617"/>
      <c r="F156" s="615"/>
      <c r="G156" s="617" t="s">
        <v>707</v>
      </c>
      <c r="H156" s="34"/>
      <c r="I156" s="34"/>
      <c r="J156" s="34"/>
      <c r="K156" s="34"/>
      <c r="L156" s="34"/>
    </row>
    <row r="157" spans="1:12" customFormat="1" ht="90" x14ac:dyDescent="0.25">
      <c r="A157" s="624"/>
      <c r="B157" s="614" t="s">
        <v>708</v>
      </c>
      <c r="C157" s="615" t="s">
        <v>1005</v>
      </c>
      <c r="D157" s="617"/>
      <c r="E157" s="617"/>
      <c r="F157" s="615"/>
      <c r="G157" s="617" t="s">
        <v>709</v>
      </c>
      <c r="H157" s="34"/>
      <c r="I157" s="34"/>
      <c r="J157" s="34"/>
      <c r="K157" s="34"/>
      <c r="L157" s="34"/>
    </row>
    <row r="158" spans="1:12" x14ac:dyDescent="0.25">
      <c r="A158" s="822" t="s">
        <v>710</v>
      </c>
      <c r="B158" s="823"/>
      <c r="C158" s="823"/>
      <c r="D158" s="823"/>
      <c r="E158" s="823"/>
      <c r="F158" s="823"/>
      <c r="G158" s="824"/>
    </row>
    <row r="159" spans="1:12" ht="30" x14ac:dyDescent="0.25">
      <c r="A159" s="628" t="s">
        <v>483</v>
      </c>
      <c r="B159" s="614" t="s">
        <v>569</v>
      </c>
      <c r="C159" s="615" t="s">
        <v>711</v>
      </c>
      <c r="D159" s="617"/>
      <c r="E159" s="617"/>
      <c r="F159" s="615"/>
      <c r="G159" s="615" t="s">
        <v>712</v>
      </c>
    </row>
    <row r="160" spans="1:12" ht="30" x14ac:dyDescent="0.25">
      <c r="A160" s="821" t="s">
        <v>713</v>
      </c>
      <c r="B160" s="614" t="s">
        <v>714</v>
      </c>
      <c r="C160" s="615" t="s">
        <v>398</v>
      </c>
      <c r="D160" s="617"/>
      <c r="E160" s="617"/>
      <c r="F160" s="615"/>
      <c r="G160" s="617" t="s">
        <v>450</v>
      </c>
    </row>
    <row r="161" spans="1:7" ht="180" x14ac:dyDescent="0.25">
      <c r="A161" s="821"/>
      <c r="B161" s="614" t="s">
        <v>715</v>
      </c>
      <c r="C161" s="615" t="s">
        <v>711</v>
      </c>
      <c r="D161" s="615" t="s">
        <v>716</v>
      </c>
      <c r="E161" s="617" t="s">
        <v>582</v>
      </c>
      <c r="F161" s="615" t="s">
        <v>717</v>
      </c>
      <c r="G161" s="617" t="s">
        <v>451</v>
      </c>
    </row>
    <row r="162" spans="1:7" ht="225" x14ac:dyDescent="0.25">
      <c r="A162" s="821"/>
      <c r="B162" s="614" t="s">
        <v>718</v>
      </c>
      <c r="C162" s="615" t="s">
        <v>1080</v>
      </c>
      <c r="D162" s="615" t="s">
        <v>719</v>
      </c>
      <c r="E162" s="617" t="s">
        <v>537</v>
      </c>
      <c r="F162" s="615" t="s">
        <v>717</v>
      </c>
      <c r="G162" s="615" t="s">
        <v>452</v>
      </c>
    </row>
    <row r="163" spans="1:7" ht="165" x14ac:dyDescent="0.25">
      <c r="A163" s="624" t="s">
        <v>720</v>
      </c>
      <c r="B163" s="614" t="s">
        <v>721</v>
      </c>
      <c r="C163" s="615"/>
      <c r="D163" s="615" t="s">
        <v>722</v>
      </c>
      <c r="E163" s="617" t="s">
        <v>582</v>
      </c>
      <c r="F163" s="615" t="s">
        <v>723</v>
      </c>
      <c r="G163" s="615" t="s">
        <v>724</v>
      </c>
    </row>
    <row r="164" spans="1:7" ht="30" x14ac:dyDescent="0.25">
      <c r="A164" s="821" t="s">
        <v>477</v>
      </c>
      <c r="B164" s="614" t="s">
        <v>725</v>
      </c>
      <c r="C164" s="615" t="s">
        <v>1007</v>
      </c>
      <c r="D164" s="617"/>
      <c r="E164" s="617"/>
      <c r="F164" s="615"/>
      <c r="G164" s="615" t="s">
        <v>726</v>
      </c>
    </row>
    <row r="165" spans="1:7" ht="30" x14ac:dyDescent="0.25">
      <c r="A165" s="821"/>
      <c r="B165" s="614" t="s">
        <v>727</v>
      </c>
      <c r="C165" s="615" t="s">
        <v>1008</v>
      </c>
      <c r="D165" s="617"/>
      <c r="E165" s="617"/>
      <c r="F165" s="615"/>
      <c r="G165" s="615" t="s">
        <v>728</v>
      </c>
    </row>
    <row r="166" spans="1:7" ht="45" x14ac:dyDescent="0.25">
      <c r="A166" s="821"/>
      <c r="B166" s="614" t="s">
        <v>729</v>
      </c>
      <c r="C166" s="615" t="s">
        <v>1010</v>
      </c>
      <c r="D166" s="617"/>
      <c r="E166" s="617"/>
      <c r="F166" s="615"/>
      <c r="G166" s="637"/>
    </row>
    <row r="167" spans="1:7" ht="75" x14ac:dyDescent="0.25">
      <c r="A167" s="624" t="s">
        <v>730</v>
      </c>
      <c r="B167" s="614" t="s">
        <v>731</v>
      </c>
      <c r="C167" s="615" t="s">
        <v>1011</v>
      </c>
      <c r="D167" s="617"/>
      <c r="E167" s="617"/>
      <c r="F167" s="615"/>
      <c r="G167" s="617" t="s">
        <v>465</v>
      </c>
    </row>
    <row r="168" spans="1:7" ht="75" x14ac:dyDescent="0.25">
      <c r="A168" s="624"/>
      <c r="B168" s="614" t="s">
        <v>732</v>
      </c>
      <c r="C168" s="615" t="s">
        <v>398</v>
      </c>
      <c r="D168" s="617"/>
      <c r="E168" s="617"/>
      <c r="F168" s="615"/>
      <c r="G168" s="617" t="s">
        <v>466</v>
      </c>
    </row>
    <row r="169" spans="1:7" x14ac:dyDescent="0.25">
      <c r="A169" s="837" t="s">
        <v>733</v>
      </c>
      <c r="B169" s="838"/>
      <c r="C169" s="838"/>
      <c r="D169" s="838"/>
      <c r="E169" s="838"/>
      <c r="F169" s="838"/>
      <c r="G169" s="838"/>
    </row>
    <row r="170" spans="1:7" ht="30" x14ac:dyDescent="0.25">
      <c r="A170" s="628" t="s">
        <v>483</v>
      </c>
      <c r="B170" s="614" t="s">
        <v>569</v>
      </c>
      <c r="C170" s="615" t="s">
        <v>1012</v>
      </c>
      <c r="D170" s="617"/>
      <c r="E170" s="617"/>
      <c r="F170" s="615"/>
      <c r="G170" s="615" t="s">
        <v>734</v>
      </c>
    </row>
    <row r="171" spans="1:7" x14ac:dyDescent="0.25">
      <c r="A171" s="624" t="s">
        <v>735</v>
      </c>
      <c r="B171" s="614" t="s">
        <v>736</v>
      </c>
      <c r="C171" s="615" t="s">
        <v>1013</v>
      </c>
      <c r="D171" s="617"/>
      <c r="E171" s="617"/>
      <c r="F171" s="615"/>
      <c r="G171" s="617" t="s">
        <v>472</v>
      </c>
    </row>
    <row r="172" spans="1:7" x14ac:dyDescent="0.25">
      <c r="A172" s="837" t="s">
        <v>737</v>
      </c>
      <c r="B172" s="838"/>
      <c r="C172" s="838"/>
      <c r="D172" s="838"/>
      <c r="E172" s="838"/>
      <c r="F172" s="838"/>
      <c r="G172" s="838"/>
    </row>
    <row r="173" spans="1:7" x14ac:dyDescent="0.25">
      <c r="A173" s="628" t="s">
        <v>483</v>
      </c>
      <c r="B173" s="614" t="s">
        <v>569</v>
      </c>
      <c r="C173" s="615" t="s">
        <v>738</v>
      </c>
      <c r="D173" s="617"/>
      <c r="E173" s="617"/>
      <c r="F173" s="615"/>
      <c r="G173" s="617" t="s">
        <v>739</v>
      </c>
    </row>
    <row r="174" spans="1:7" ht="30" x14ac:dyDescent="0.25">
      <c r="A174" s="821" t="s">
        <v>740</v>
      </c>
      <c r="B174" s="614" t="s">
        <v>741</v>
      </c>
      <c r="C174" s="615" t="s">
        <v>1033</v>
      </c>
      <c r="D174" s="617"/>
      <c r="E174" s="617"/>
      <c r="F174" s="615"/>
      <c r="G174" s="617" t="s">
        <v>462</v>
      </c>
    </row>
    <row r="175" spans="1:7" ht="90" x14ac:dyDescent="0.25">
      <c r="A175" s="821"/>
      <c r="B175" s="614" t="s">
        <v>743</v>
      </c>
      <c r="C175" s="615"/>
      <c r="D175" s="615" t="s">
        <v>744</v>
      </c>
      <c r="E175" s="617" t="s">
        <v>537</v>
      </c>
      <c r="F175" s="615" t="s">
        <v>492</v>
      </c>
      <c r="G175" s="617" t="s">
        <v>463</v>
      </c>
    </row>
    <row r="176" spans="1:7" ht="90" x14ac:dyDescent="0.25">
      <c r="A176" s="721" t="s">
        <v>1081</v>
      </c>
      <c r="B176" s="614" t="s">
        <v>742</v>
      </c>
      <c r="C176" s="615"/>
      <c r="D176" s="615"/>
      <c r="E176" s="617"/>
      <c r="F176" s="615"/>
      <c r="G176" s="617" t="s">
        <v>462</v>
      </c>
    </row>
    <row r="177" spans="1:7" ht="285" x14ac:dyDescent="0.25">
      <c r="A177" s="624" t="s">
        <v>745</v>
      </c>
      <c r="B177" s="614" t="s">
        <v>746</v>
      </c>
      <c r="C177" s="615" t="s">
        <v>1015</v>
      </c>
      <c r="D177" s="615" t="s">
        <v>1014</v>
      </c>
      <c r="E177" s="617" t="s">
        <v>537</v>
      </c>
      <c r="F177" s="615" t="s">
        <v>747</v>
      </c>
      <c r="G177" s="617" t="s">
        <v>464</v>
      </c>
    </row>
    <row r="178" spans="1:7" x14ac:dyDescent="0.25">
      <c r="A178" s="822" t="s">
        <v>17</v>
      </c>
      <c r="B178" s="823"/>
      <c r="C178" s="823"/>
      <c r="D178" s="823"/>
      <c r="E178" s="823"/>
      <c r="F178" s="823"/>
      <c r="G178" s="824"/>
    </row>
    <row r="179" spans="1:7" ht="30" x14ac:dyDescent="0.25">
      <c r="A179" s="638" t="s">
        <v>18</v>
      </c>
      <c r="B179" s="639" t="s">
        <v>19</v>
      </c>
      <c r="C179" s="615" t="s">
        <v>474</v>
      </c>
      <c r="D179" s="617"/>
      <c r="E179" s="617"/>
      <c r="F179" s="615"/>
      <c r="G179" s="617"/>
    </row>
    <row r="180" spans="1:7" ht="30" x14ac:dyDescent="0.25">
      <c r="A180" s="638" t="s">
        <v>20</v>
      </c>
      <c r="B180" s="639" t="s">
        <v>21</v>
      </c>
      <c r="C180" s="615" t="s">
        <v>473</v>
      </c>
      <c r="D180" s="617"/>
      <c r="E180" s="617"/>
      <c r="F180" s="615"/>
      <c r="G180" s="617"/>
    </row>
    <row r="181" spans="1:7" ht="45" x14ac:dyDescent="0.25">
      <c r="A181" s="638" t="s">
        <v>22</v>
      </c>
      <c r="B181" s="639" t="s">
        <v>23</v>
      </c>
      <c r="C181" s="651">
        <v>0</v>
      </c>
      <c r="D181" s="617"/>
      <c r="E181" s="617"/>
      <c r="F181" s="615"/>
      <c r="G181" s="617"/>
    </row>
    <row r="182" spans="1:7" ht="75" x14ac:dyDescent="0.25">
      <c r="A182" s="638" t="s">
        <v>24</v>
      </c>
      <c r="B182" s="639" t="s">
        <v>25</v>
      </c>
      <c r="C182" s="615" t="s">
        <v>1016</v>
      </c>
      <c r="D182" s="617"/>
      <c r="E182" s="617"/>
      <c r="F182" s="615"/>
      <c r="G182" s="617"/>
    </row>
    <row r="183" spans="1:7" ht="75" x14ac:dyDescent="0.25">
      <c r="A183" s="638" t="s">
        <v>26</v>
      </c>
      <c r="B183" s="639" t="s">
        <v>27</v>
      </c>
      <c r="C183" s="615" t="s">
        <v>1046</v>
      </c>
      <c r="D183" s="617"/>
      <c r="E183" s="617"/>
      <c r="F183" s="615"/>
      <c r="G183" s="617"/>
    </row>
    <row r="184" spans="1:7" ht="30" x14ac:dyDescent="0.25">
      <c r="A184" s="638" t="s">
        <v>28</v>
      </c>
      <c r="B184" s="639" t="s">
        <v>29</v>
      </c>
      <c r="C184" s="615" t="s">
        <v>1017</v>
      </c>
      <c r="D184" s="617"/>
      <c r="E184" s="617"/>
      <c r="F184" s="615"/>
      <c r="G184" s="617"/>
    </row>
    <row r="185" spans="1:7" ht="60" x14ac:dyDescent="0.25">
      <c r="A185" s="638" t="s">
        <v>30</v>
      </c>
      <c r="B185" s="639" t="s">
        <v>31</v>
      </c>
      <c r="C185" s="615" t="s">
        <v>1018</v>
      </c>
      <c r="D185" s="617"/>
      <c r="E185" s="617"/>
      <c r="F185" s="615"/>
      <c r="G185" s="617"/>
    </row>
    <row r="186" spans="1:7" ht="45" x14ac:dyDescent="0.25">
      <c r="A186" s="638" t="s">
        <v>32</v>
      </c>
      <c r="B186" s="639" t="s">
        <v>33</v>
      </c>
      <c r="C186" s="615" t="s">
        <v>1019</v>
      </c>
      <c r="D186" s="617"/>
      <c r="E186" s="617"/>
      <c r="F186" s="615"/>
      <c r="G186" s="617"/>
    </row>
    <row r="187" spans="1:7" ht="45" x14ac:dyDescent="0.25">
      <c r="A187" s="638" t="s">
        <v>34</v>
      </c>
      <c r="B187" s="639" t="s">
        <v>35</v>
      </c>
      <c r="C187" s="615" t="s">
        <v>36</v>
      </c>
      <c r="D187" s="617"/>
      <c r="E187" s="617"/>
      <c r="F187" s="615"/>
      <c r="G187" s="617"/>
    </row>
    <row r="188" spans="1:7" ht="45" x14ac:dyDescent="0.25">
      <c r="A188" s="638" t="s">
        <v>37</v>
      </c>
      <c r="B188" s="639" t="s">
        <v>38</v>
      </c>
      <c r="C188" s="615" t="s">
        <v>1020</v>
      </c>
      <c r="D188" s="617"/>
      <c r="E188" s="617"/>
      <c r="F188" s="615"/>
      <c r="G188" s="617"/>
    </row>
    <row r="189" spans="1:7" ht="45" x14ac:dyDescent="0.25">
      <c r="A189" s="638" t="s">
        <v>1082</v>
      </c>
      <c r="B189" s="639" t="s">
        <v>39</v>
      </c>
      <c r="C189" s="615" t="s">
        <v>1021</v>
      </c>
      <c r="D189" s="617"/>
      <c r="E189" s="617"/>
      <c r="F189" s="615"/>
      <c r="G189" s="617"/>
    </row>
    <row r="190" spans="1:7" s="631" customFormat="1" ht="30" x14ac:dyDescent="0.25">
      <c r="A190" s="640" t="s">
        <v>1083</v>
      </c>
      <c r="B190" s="639" t="s">
        <v>40</v>
      </c>
      <c r="C190" s="615" t="s">
        <v>689</v>
      </c>
      <c r="D190" s="617"/>
      <c r="E190" s="617"/>
      <c r="F190" s="615"/>
      <c r="G190" s="617"/>
    </row>
    <row r="191" spans="1:7" ht="30" x14ac:dyDescent="0.25">
      <c r="A191" s="638" t="s">
        <v>1084</v>
      </c>
      <c r="B191" s="639" t="s">
        <v>41</v>
      </c>
      <c r="C191" s="615" t="s">
        <v>1022</v>
      </c>
      <c r="D191" s="617"/>
      <c r="E191" s="617"/>
      <c r="F191" s="615"/>
      <c r="G191" s="617"/>
    </row>
    <row r="192" spans="1:7" x14ac:dyDescent="0.25">
      <c r="A192" s="638" t="s">
        <v>1085</v>
      </c>
      <c r="B192" s="639" t="s">
        <v>42</v>
      </c>
      <c r="C192" s="615" t="s">
        <v>689</v>
      </c>
      <c r="D192" s="617"/>
      <c r="E192" s="617"/>
      <c r="F192" s="615"/>
      <c r="G192" s="617"/>
    </row>
    <row r="193" spans="1:8" s="631" customFormat="1" x14ac:dyDescent="0.25">
      <c r="A193" s="640" t="s">
        <v>1086</v>
      </c>
      <c r="B193" s="639" t="s">
        <v>43</v>
      </c>
      <c r="C193" s="615" t="s">
        <v>689</v>
      </c>
      <c r="D193" s="617"/>
      <c r="E193" s="617"/>
      <c r="F193" s="615"/>
      <c r="G193" s="617"/>
    </row>
    <row r="194" spans="1:8" x14ac:dyDescent="0.25">
      <c r="A194" s="638" t="s">
        <v>1087</v>
      </c>
      <c r="B194" s="639" t="s">
        <v>44</v>
      </c>
      <c r="C194" s="615" t="s">
        <v>689</v>
      </c>
      <c r="D194" s="617"/>
      <c r="E194" s="617"/>
      <c r="F194" s="615"/>
      <c r="G194" s="617"/>
    </row>
    <row r="195" spans="1:8" ht="45" x14ac:dyDescent="0.25">
      <c r="A195" s="638" t="s">
        <v>1088</v>
      </c>
      <c r="B195" s="639" t="s">
        <v>748</v>
      </c>
      <c r="C195" s="615" t="s">
        <v>1023</v>
      </c>
      <c r="D195" s="617"/>
      <c r="E195" s="617"/>
      <c r="F195" s="615"/>
      <c r="G195" s="617"/>
    </row>
    <row r="196" spans="1:8" ht="60" x14ac:dyDescent="0.25">
      <c r="A196" s="638" t="s">
        <v>1089</v>
      </c>
      <c r="B196" s="639" t="s">
        <v>749</v>
      </c>
      <c r="C196" s="615" t="s">
        <v>750</v>
      </c>
      <c r="D196" s="617"/>
      <c r="E196" s="617"/>
      <c r="F196" s="615"/>
      <c r="G196" s="617"/>
    </row>
    <row r="197" spans="1:8" ht="60" x14ac:dyDescent="0.25">
      <c r="A197" s="638" t="s">
        <v>45</v>
      </c>
      <c r="B197" s="639" t="s">
        <v>46</v>
      </c>
      <c r="C197" s="615" t="s">
        <v>751</v>
      </c>
      <c r="D197" s="617"/>
      <c r="E197" s="617"/>
      <c r="F197" s="615"/>
      <c r="G197" s="617"/>
    </row>
    <row r="198" spans="1:8" ht="60" x14ac:dyDescent="0.25">
      <c r="A198" s="624" t="s">
        <v>47</v>
      </c>
      <c r="B198" s="614" t="s">
        <v>48</v>
      </c>
      <c r="C198" s="615" t="s">
        <v>49</v>
      </c>
      <c r="D198" s="617"/>
      <c r="E198" s="617"/>
      <c r="F198" s="615"/>
      <c r="G198" s="617"/>
    </row>
    <row r="199" spans="1:8" ht="135" x14ac:dyDescent="0.25">
      <c r="A199" s="624" t="s">
        <v>50</v>
      </c>
      <c r="B199" s="614" t="s">
        <v>51</v>
      </c>
      <c r="C199" s="614" t="s">
        <v>1090</v>
      </c>
      <c r="D199" s="617"/>
      <c r="E199" s="617"/>
      <c r="F199" s="615"/>
      <c r="G199" s="617"/>
      <c r="H199" s="571"/>
    </row>
    <row r="200" spans="1:8" ht="135" x14ac:dyDescent="0.25">
      <c r="A200" s="624" t="s">
        <v>52</v>
      </c>
      <c r="B200" s="614" t="s">
        <v>53</v>
      </c>
      <c r="C200" s="614" t="s">
        <v>1091</v>
      </c>
      <c r="D200" s="617"/>
      <c r="E200" s="617"/>
      <c r="F200" s="615"/>
      <c r="G200" s="617"/>
    </row>
    <row r="201" spans="1:8" ht="30" x14ac:dyDescent="0.25">
      <c r="A201" s="638" t="s">
        <v>54</v>
      </c>
      <c r="B201" s="639" t="s">
        <v>55</v>
      </c>
      <c r="C201" s="615" t="s">
        <v>491</v>
      </c>
      <c r="D201" s="617"/>
      <c r="E201" s="617"/>
      <c r="F201" s="615"/>
      <c r="G201" s="617"/>
    </row>
    <row r="202" spans="1:8" ht="90" x14ac:dyDescent="0.25">
      <c r="A202" s="638" t="s">
        <v>56</v>
      </c>
      <c r="B202" s="639" t="s">
        <v>57</v>
      </c>
      <c r="C202" s="615" t="s">
        <v>1028</v>
      </c>
      <c r="D202" s="617"/>
      <c r="E202" s="617"/>
      <c r="F202" s="615"/>
      <c r="G202" s="617"/>
    </row>
    <row r="203" spans="1:8" ht="45" x14ac:dyDescent="0.25">
      <c r="A203" s="638" t="s">
        <v>752</v>
      </c>
      <c r="B203" s="639" t="s">
        <v>753</v>
      </c>
      <c r="C203" s="615" t="s">
        <v>1029</v>
      </c>
      <c r="D203" s="617"/>
      <c r="E203" s="617"/>
      <c r="F203" s="615"/>
      <c r="G203" s="617"/>
    </row>
    <row r="204" spans="1:8" ht="30" x14ac:dyDescent="0.25">
      <c r="A204" s="638" t="s">
        <v>58</v>
      </c>
      <c r="B204" s="639" t="s">
        <v>59</v>
      </c>
      <c r="C204" s="615" t="s">
        <v>1026</v>
      </c>
      <c r="D204" s="617"/>
      <c r="E204" s="617"/>
      <c r="F204" s="615"/>
      <c r="G204" s="617"/>
    </row>
    <row r="205" spans="1:8" ht="30" x14ac:dyDescent="0.25">
      <c r="A205" s="638" t="s">
        <v>60</v>
      </c>
      <c r="B205" s="639" t="s">
        <v>754</v>
      </c>
      <c r="C205" s="615" t="s">
        <v>473</v>
      </c>
      <c r="D205" s="617"/>
      <c r="E205" s="617"/>
      <c r="F205" s="615"/>
      <c r="G205" s="617"/>
    </row>
    <row r="206" spans="1:8" ht="15.95" customHeight="1" x14ac:dyDescent="0.25">
      <c r="A206" s="638" t="s">
        <v>61</v>
      </c>
      <c r="B206" s="639" t="s">
        <v>62</v>
      </c>
      <c r="C206" s="615" t="s">
        <v>398</v>
      </c>
      <c r="D206" s="617"/>
      <c r="E206" s="617"/>
      <c r="F206" s="615"/>
      <c r="G206" s="617"/>
    </row>
    <row r="207" spans="1:8" ht="75" x14ac:dyDescent="0.25">
      <c r="A207" s="638" t="s">
        <v>63</v>
      </c>
      <c r="B207" s="639" t="s">
        <v>755</v>
      </c>
      <c r="C207" s="615" t="s">
        <v>1024</v>
      </c>
      <c r="D207" s="617"/>
      <c r="E207" s="617"/>
      <c r="F207" s="615"/>
      <c r="G207" s="617"/>
      <c r="H207" s="571"/>
    </row>
    <row r="208" spans="1:8" ht="45" x14ac:dyDescent="0.25">
      <c r="A208" s="638" t="s">
        <v>64</v>
      </c>
      <c r="B208" s="639" t="s">
        <v>65</v>
      </c>
      <c r="C208" s="615" t="s">
        <v>1025</v>
      </c>
      <c r="D208" s="617"/>
      <c r="E208" s="617"/>
      <c r="F208" s="615"/>
      <c r="G208" s="617"/>
    </row>
    <row r="209" spans="1:8" ht="45" x14ac:dyDescent="0.25">
      <c r="A209" s="638" t="s">
        <v>66</v>
      </c>
      <c r="B209" s="639" t="s">
        <v>67</v>
      </c>
      <c r="C209" s="615" t="s">
        <v>1031</v>
      </c>
      <c r="D209" s="617"/>
      <c r="E209" s="617"/>
      <c r="F209" s="615"/>
      <c r="G209" s="617"/>
    </row>
    <row r="210" spans="1:8" x14ac:dyDescent="0.25">
      <c r="A210" s="641"/>
      <c r="B210" s="641"/>
      <c r="C210" s="642"/>
      <c r="D210" s="643"/>
      <c r="E210" s="643"/>
      <c r="F210" s="642"/>
      <c r="G210" s="643"/>
    </row>
    <row r="211" spans="1:8" x14ac:dyDescent="0.25">
      <c r="A211" s="644"/>
      <c r="B211" s="644"/>
      <c r="C211" s="645"/>
      <c r="D211" s="646"/>
      <c r="E211" s="646"/>
      <c r="F211" s="645"/>
      <c r="G211" s="646"/>
    </row>
    <row r="212" spans="1:8" x14ac:dyDescent="0.25">
      <c r="A212" s="647"/>
      <c r="B212" s="647"/>
      <c r="C212" s="648"/>
      <c r="D212" s="649"/>
      <c r="E212" s="649"/>
      <c r="F212" s="648"/>
      <c r="G212" s="649"/>
    </row>
    <row r="213" spans="1:8" ht="14.45" customHeight="1" x14ac:dyDescent="0.25">
      <c r="A213" s="839" t="s">
        <v>756</v>
      </c>
      <c r="B213" s="840"/>
      <c r="C213" s="840"/>
      <c r="D213" s="840"/>
      <c r="E213" s="840"/>
      <c r="F213" s="840"/>
      <c r="G213" s="841"/>
    </row>
    <row r="214" spans="1:8" ht="14.45" customHeight="1" x14ac:dyDescent="0.25">
      <c r="A214" s="842"/>
      <c r="B214" s="843"/>
      <c r="C214" s="843"/>
      <c r="D214" s="843"/>
      <c r="E214" s="843"/>
      <c r="F214" s="843"/>
      <c r="G214" s="844"/>
    </row>
    <row r="215" spans="1:8" x14ac:dyDescent="0.25">
      <c r="A215" s="845" t="s">
        <v>757</v>
      </c>
      <c r="B215" s="845"/>
      <c r="C215" s="845"/>
      <c r="D215" s="846"/>
      <c r="E215" s="845" t="s">
        <v>758</v>
      </c>
      <c r="F215" s="845"/>
      <c r="G215" s="845"/>
      <c r="H215" s="616"/>
    </row>
    <row r="216" spans="1:8" x14ac:dyDescent="0.25">
      <c r="A216" s="847" t="s">
        <v>759</v>
      </c>
      <c r="B216" s="848"/>
      <c r="C216" s="848"/>
      <c r="D216" s="848"/>
      <c r="E216" s="848"/>
      <c r="F216" s="848"/>
      <c r="G216" s="849"/>
    </row>
    <row r="217" spans="1:8" s="571" customFormat="1" ht="17.45" customHeight="1" x14ac:dyDescent="0.25">
      <c r="A217" s="850" t="s">
        <v>760</v>
      </c>
      <c r="B217" s="850"/>
      <c r="C217" s="850"/>
      <c r="D217" s="850"/>
      <c r="E217" s="850" t="s">
        <v>761</v>
      </c>
      <c r="F217" s="850"/>
      <c r="G217" s="850"/>
    </row>
    <row r="218" spans="1:8" s="571" customFormat="1" ht="29.1" customHeight="1" x14ac:dyDescent="0.25">
      <c r="A218" s="850" t="s">
        <v>762</v>
      </c>
      <c r="B218" s="850"/>
      <c r="C218" s="850"/>
      <c r="D218" s="850"/>
      <c r="E218" s="851" t="s">
        <v>1030</v>
      </c>
      <c r="F218" s="851"/>
      <c r="G218" s="851"/>
    </row>
    <row r="219" spans="1:8" ht="57.95" customHeight="1" x14ac:dyDescent="0.25">
      <c r="A219" s="852" t="s">
        <v>763</v>
      </c>
      <c r="B219" s="852"/>
      <c r="C219" s="852"/>
      <c r="D219" s="852"/>
      <c r="E219" s="850" t="s">
        <v>1045</v>
      </c>
      <c r="F219" s="850"/>
      <c r="G219" s="850"/>
    </row>
  </sheetData>
  <mergeCells count="63">
    <mergeCell ref="A217:D217"/>
    <mergeCell ref="E217:G217"/>
    <mergeCell ref="A218:D218"/>
    <mergeCell ref="E218:G218"/>
    <mergeCell ref="A219:D219"/>
    <mergeCell ref="E219:G219"/>
    <mergeCell ref="A178:G178"/>
    <mergeCell ref="A213:G214"/>
    <mergeCell ref="A215:D215"/>
    <mergeCell ref="E215:G215"/>
    <mergeCell ref="A216:G216"/>
    <mergeCell ref="A160:A162"/>
    <mergeCell ref="A164:A166"/>
    <mergeCell ref="A169:G169"/>
    <mergeCell ref="A172:G172"/>
    <mergeCell ref="A174:A175"/>
    <mergeCell ref="A140:A142"/>
    <mergeCell ref="A143:A149"/>
    <mergeCell ref="A150:G150"/>
    <mergeCell ref="A153:A154"/>
    <mergeCell ref="A158:G158"/>
    <mergeCell ref="A125:G125"/>
    <mergeCell ref="A127:A130"/>
    <mergeCell ref="A131:A132"/>
    <mergeCell ref="A133:A134"/>
    <mergeCell ref="A138:G138"/>
    <mergeCell ref="A100:G100"/>
    <mergeCell ref="A106:A113"/>
    <mergeCell ref="A115:G115"/>
    <mergeCell ref="A117:A123"/>
    <mergeCell ref="A102:A105"/>
    <mergeCell ref="A82:A83"/>
    <mergeCell ref="A84:G84"/>
    <mergeCell ref="A86:A88"/>
    <mergeCell ref="A92:A95"/>
    <mergeCell ref="A97:G97"/>
    <mergeCell ref="A66:A67"/>
    <mergeCell ref="A68:G68"/>
    <mergeCell ref="A70:A77"/>
    <mergeCell ref="A78:G78"/>
    <mergeCell ref="A80:A81"/>
    <mergeCell ref="A47:A48"/>
    <mergeCell ref="D47:G48"/>
    <mergeCell ref="A49:A51"/>
    <mergeCell ref="A54:A63"/>
    <mergeCell ref="A64:G64"/>
    <mergeCell ref="A15:G15"/>
    <mergeCell ref="A16:A45"/>
    <mergeCell ref="D16:G20"/>
    <mergeCell ref="G21:G45"/>
    <mergeCell ref="A46:G46"/>
    <mergeCell ref="A11:B11"/>
    <mergeCell ref="C11:G11"/>
    <mergeCell ref="A13:A14"/>
    <mergeCell ref="B13:B14"/>
    <mergeCell ref="C13:C14"/>
    <mergeCell ref="D13:F13"/>
    <mergeCell ref="G13:G14"/>
    <mergeCell ref="A8:G8"/>
    <mergeCell ref="A9:B9"/>
    <mergeCell ref="C9:G9"/>
    <mergeCell ref="A10:B10"/>
    <mergeCell ref="C10:G10"/>
  </mergeCells>
  <phoneticPr fontId="45" type="noConversion"/>
  <dataValidations count="1">
    <dataValidation type="list" allowBlank="1" showInputMessage="1" showErrorMessage="1" sqref="E21:E45 E53:E63 E179:E212 E159:E171 E65:E67 E126:E137 E139:E157 E85:E124 E69:E83 E173:E177" xr:uid="{F1283489-F2EB-4B23-A49C-DD9CE54079C4}">
      <formula1>"Not applicable,Legal prohibitions,Confidentiality constraints,Information unavailable/incomplete"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76362-5424-45B7-9ED9-AE53932EB70A}">
  <sheetPr>
    <tabColor theme="4"/>
  </sheetPr>
  <dimension ref="A8:P98"/>
  <sheetViews>
    <sheetView showGridLines="0" topLeftCell="A77" zoomScale="110" zoomScaleNormal="110" workbookViewId="0">
      <selection activeCell="F96" sqref="F96"/>
    </sheetView>
  </sheetViews>
  <sheetFormatPr defaultColWidth="11.42578125" defaultRowHeight="15" x14ac:dyDescent="0.25"/>
  <cols>
    <col min="1" max="1" width="22.42578125" style="1" customWidth="1"/>
    <col min="2" max="2" width="57.5703125" style="2" customWidth="1"/>
    <col min="3" max="3" width="22.5703125" style="2" customWidth="1"/>
    <col min="4" max="4" width="22.5703125" style="672" customWidth="1"/>
    <col min="5" max="6" width="22.5703125" style="3" customWidth="1"/>
    <col min="7" max="7" width="22.5703125" style="1" customWidth="1"/>
    <col min="8" max="8" width="18.42578125" style="1" customWidth="1"/>
    <col min="9" max="9" width="10.42578125" style="1" bestFit="1" customWidth="1"/>
    <col min="10" max="11" width="11.42578125" style="1" bestFit="1" customWidth="1"/>
    <col min="12" max="15" width="11.42578125" style="1"/>
    <col min="16" max="16" width="14.42578125" style="1" bestFit="1" customWidth="1"/>
    <col min="17" max="16384" width="11.42578125" style="1"/>
  </cols>
  <sheetData>
    <row r="8" spans="1:7" x14ac:dyDescent="0.25">
      <c r="G8" s="105"/>
    </row>
    <row r="11" spans="1:7" s="759" customFormat="1" ht="15.75" x14ac:dyDescent="0.25">
      <c r="A11" s="755" t="s">
        <v>1127</v>
      </c>
      <c r="B11" s="756"/>
      <c r="C11" s="756"/>
      <c r="D11" s="757"/>
      <c r="E11" s="758"/>
      <c r="F11" s="758"/>
    </row>
    <row r="13" spans="1:7" ht="18.75" x14ac:dyDescent="0.25">
      <c r="A13" s="12"/>
      <c r="B13" s="12"/>
      <c r="C13" s="12"/>
      <c r="D13" s="673"/>
      <c r="E13" s="12"/>
      <c r="F13" s="12"/>
    </row>
    <row r="14" spans="1:7" x14ac:dyDescent="0.25">
      <c r="D14" s="674"/>
      <c r="E14" s="157"/>
      <c r="F14" s="158"/>
    </row>
    <row r="15" spans="1:7" s="4" customFormat="1" ht="19.5" thickBot="1" x14ac:dyDescent="0.35">
      <c r="A15" s="107" t="s">
        <v>68</v>
      </c>
      <c r="B15" s="51"/>
      <c r="C15" s="515">
        <v>2025</v>
      </c>
      <c r="D15" s="675">
        <v>2024</v>
      </c>
      <c r="E15" s="675">
        <v>2023</v>
      </c>
      <c r="F15" s="675">
        <v>2022</v>
      </c>
      <c r="G15" s="675">
        <v>2021</v>
      </c>
    </row>
    <row r="16" spans="1:7" s="2" customFormat="1" ht="27" customHeight="1" x14ac:dyDescent="0.25">
      <c r="A16" s="115" t="s">
        <v>69</v>
      </c>
      <c r="B16" s="92" t="s">
        <v>70</v>
      </c>
      <c r="C16" s="92"/>
      <c r="D16" s="676"/>
      <c r="E16" s="93"/>
      <c r="F16" s="93"/>
      <c r="G16" s="93"/>
    </row>
    <row r="17" spans="1:7" ht="15" customHeight="1" x14ac:dyDescent="0.25">
      <c r="A17" s="47"/>
      <c r="B17" s="5" t="s">
        <v>71</v>
      </c>
      <c r="C17" s="404">
        <v>24479766.115974288</v>
      </c>
      <c r="D17" s="677">
        <v>21403706</v>
      </c>
      <c r="E17" s="677">
        <v>21932634</v>
      </c>
      <c r="F17" s="677">
        <v>23469768</v>
      </c>
      <c r="G17" s="677">
        <v>22815757</v>
      </c>
    </row>
    <row r="18" spans="1:7" ht="15" customHeight="1" x14ac:dyDescent="0.25">
      <c r="A18" s="47"/>
      <c r="B18" s="5" t="s">
        <v>72</v>
      </c>
      <c r="C18" s="404">
        <v>1208960.4825120501</v>
      </c>
      <c r="D18" s="677">
        <v>1103170</v>
      </c>
      <c r="E18" s="677">
        <v>1172992</v>
      </c>
      <c r="F18" s="677">
        <v>1400129</v>
      </c>
      <c r="G18" s="677">
        <v>1490373</v>
      </c>
    </row>
    <row r="19" spans="1:7" ht="15" customHeight="1" x14ac:dyDescent="0.25">
      <c r="A19" s="47"/>
      <c r="B19" s="186"/>
      <c r="C19" s="140"/>
      <c r="D19" s="678"/>
      <c r="E19" s="159"/>
      <c r="F19" s="159"/>
    </row>
    <row r="20" spans="1:7" s="4" customFormat="1" ht="19.5" thickBot="1" x14ac:dyDescent="0.35">
      <c r="A20" s="108" t="s">
        <v>849</v>
      </c>
      <c r="B20" s="51"/>
      <c r="C20" s="51"/>
      <c r="D20" s="679"/>
      <c r="E20" s="52"/>
      <c r="F20" s="52"/>
      <c r="G20" s="264"/>
    </row>
    <row r="21" spans="1:7" s="4" customFormat="1" ht="14.45" customHeight="1" x14ac:dyDescent="0.3">
      <c r="A21" s="262"/>
      <c r="B21" s="96" t="s">
        <v>786</v>
      </c>
      <c r="C21" s="259"/>
      <c r="D21" s="680"/>
      <c r="E21" s="170"/>
      <c r="F21" s="170"/>
      <c r="G21" s="263"/>
    </row>
    <row r="22" spans="1:7" ht="15" customHeight="1" x14ac:dyDescent="0.25">
      <c r="A22" s="116" t="s">
        <v>73</v>
      </c>
      <c r="B22" s="10" t="s">
        <v>74</v>
      </c>
      <c r="C22" s="320">
        <v>41610744</v>
      </c>
      <c r="D22" s="681">
        <v>39457483</v>
      </c>
      <c r="E22" s="681">
        <v>47138014</v>
      </c>
      <c r="F22" s="681">
        <v>41478414</v>
      </c>
      <c r="G22" s="714">
        <v>36633903</v>
      </c>
    </row>
    <row r="23" spans="1:7" x14ac:dyDescent="0.25">
      <c r="A23" s="47"/>
      <c r="B23" s="10" t="s">
        <v>75</v>
      </c>
      <c r="C23" s="348">
        <v>0</v>
      </c>
      <c r="D23" s="681">
        <v>1</v>
      </c>
      <c r="E23" s="681">
        <v>0</v>
      </c>
      <c r="F23" s="681">
        <v>1</v>
      </c>
      <c r="G23" s="681">
        <v>0</v>
      </c>
    </row>
    <row r="24" spans="1:7" x14ac:dyDescent="0.25">
      <c r="A24" s="47"/>
      <c r="B24" s="10" t="s">
        <v>76</v>
      </c>
      <c r="C24" s="321">
        <v>0.99</v>
      </c>
      <c r="D24" s="682">
        <v>0.73</v>
      </c>
      <c r="E24" s="682">
        <v>0.89</v>
      </c>
      <c r="F24" s="682">
        <v>0.84</v>
      </c>
      <c r="G24" s="682">
        <v>1.59</v>
      </c>
    </row>
    <row r="25" spans="1:7" x14ac:dyDescent="0.25">
      <c r="A25" s="116"/>
      <c r="B25" s="96" t="s">
        <v>502</v>
      </c>
      <c r="C25" s="715"/>
      <c r="D25" s="683"/>
      <c r="E25" s="683"/>
      <c r="F25" s="683"/>
      <c r="G25" s="683"/>
    </row>
    <row r="26" spans="1:7" x14ac:dyDescent="0.25">
      <c r="A26" s="261"/>
      <c r="B26" s="192" t="s">
        <v>242</v>
      </c>
      <c r="C26" s="322">
        <v>891</v>
      </c>
      <c r="D26" s="709">
        <v>3019</v>
      </c>
      <c r="E26" s="677">
        <v>3437</v>
      </c>
      <c r="F26" s="677">
        <v>4763</v>
      </c>
      <c r="G26" s="677">
        <v>4216</v>
      </c>
    </row>
    <row r="27" spans="1:7" x14ac:dyDescent="0.25">
      <c r="A27" s="110"/>
      <c r="B27" s="192" t="s">
        <v>848</v>
      </c>
      <c r="C27" s="322">
        <v>50</v>
      </c>
      <c r="D27" s="683">
        <v>184</v>
      </c>
      <c r="E27" s="677">
        <v>363</v>
      </c>
      <c r="F27" s="677">
        <v>291.10000000000002</v>
      </c>
      <c r="G27" s="677">
        <v>106.5</v>
      </c>
    </row>
    <row r="28" spans="1:7" x14ac:dyDescent="0.25">
      <c r="A28" s="109"/>
      <c r="B28" s="213"/>
      <c r="C28" s="706"/>
      <c r="D28" s="684"/>
      <c r="E28" s="159"/>
      <c r="F28" s="159"/>
      <c r="G28" s="159"/>
    </row>
    <row r="29" spans="1:7" ht="19.5" thickBot="1" x14ac:dyDescent="0.3">
      <c r="A29" s="107" t="s">
        <v>1092</v>
      </c>
      <c r="B29" s="51"/>
      <c r="C29" s="51"/>
      <c r="D29" s="679"/>
      <c r="E29" s="52"/>
      <c r="F29" s="52"/>
      <c r="G29" s="52"/>
    </row>
    <row r="30" spans="1:7" ht="19.5" thickBot="1" x14ac:dyDescent="0.3">
      <c r="A30" s="754" t="s">
        <v>3</v>
      </c>
      <c r="B30" s="143" t="s">
        <v>367</v>
      </c>
      <c r="C30" s="269"/>
      <c r="D30" s="685"/>
      <c r="E30" s="270"/>
      <c r="F30" s="270"/>
      <c r="G30" s="270"/>
    </row>
    <row r="31" spans="1:7" x14ac:dyDescent="0.25">
      <c r="A31" s="267"/>
      <c r="B31" s="661" t="s">
        <v>923</v>
      </c>
      <c r="C31" s="663">
        <v>0.86</v>
      </c>
      <c r="D31" s="707">
        <v>0.81</v>
      </c>
      <c r="E31" s="707">
        <v>0.81</v>
      </c>
      <c r="F31" s="711">
        <v>0.80533206668134238</v>
      </c>
      <c r="G31" s="712">
        <v>0.8</v>
      </c>
    </row>
    <row r="32" spans="1:7" x14ac:dyDescent="0.25">
      <c r="A32" s="267"/>
      <c r="B32" s="662" t="s">
        <v>1093</v>
      </c>
      <c r="C32" s="514">
        <v>1584</v>
      </c>
      <c r="D32" s="709">
        <v>1411</v>
      </c>
      <c r="E32" s="709">
        <v>1207</v>
      </c>
      <c r="F32" s="476">
        <v>1150</v>
      </c>
      <c r="G32" s="713">
        <v>1263</v>
      </c>
    </row>
    <row r="33" spans="1:7" x14ac:dyDescent="0.25">
      <c r="A33" s="109"/>
      <c r="B33" s="662" t="s">
        <v>1094</v>
      </c>
      <c r="C33" s="322">
        <v>1831</v>
      </c>
      <c r="D33" s="677">
        <v>1740</v>
      </c>
      <c r="E33" s="710">
        <v>1632</v>
      </c>
      <c r="F33" s="476">
        <v>1428</v>
      </c>
      <c r="G33" s="284">
        <v>1582</v>
      </c>
    </row>
    <row r="34" spans="1:7" ht="15.75" thickBot="1" x14ac:dyDescent="0.3">
      <c r="B34" s="213"/>
      <c r="C34" s="706"/>
      <c r="D34" s="684"/>
      <c r="E34" s="159"/>
      <c r="F34" s="159"/>
      <c r="G34" s="159"/>
    </row>
    <row r="35" spans="1:7" ht="15.75" thickBot="1" x14ac:dyDescent="0.3">
      <c r="A35" s="754" t="s">
        <v>1</v>
      </c>
      <c r="B35" s="143" t="s">
        <v>1095</v>
      </c>
      <c r="C35" s="143"/>
      <c r="D35" s="686"/>
      <c r="E35" s="143"/>
      <c r="F35" s="143"/>
      <c r="G35" s="143"/>
    </row>
    <row r="36" spans="1:7" x14ac:dyDescent="0.25">
      <c r="A36" s="109"/>
      <c r="B36" s="704" t="s">
        <v>369</v>
      </c>
      <c r="C36" s="410">
        <v>4234</v>
      </c>
      <c r="D36" s="671">
        <v>2683</v>
      </c>
      <c r="E36" s="671">
        <v>2601</v>
      </c>
      <c r="F36" s="671">
        <v>2508</v>
      </c>
      <c r="G36" s="664">
        <v>2795</v>
      </c>
    </row>
    <row r="37" spans="1:7" x14ac:dyDescent="0.25">
      <c r="A37" s="109"/>
      <c r="B37" s="705" t="s">
        <v>1096</v>
      </c>
      <c r="C37" s="601">
        <v>4234</v>
      </c>
      <c r="D37" s="189">
        <v>2676</v>
      </c>
      <c r="E37" s="189">
        <v>2315</v>
      </c>
      <c r="F37" s="189">
        <v>2508</v>
      </c>
      <c r="G37" s="476">
        <v>2771</v>
      </c>
    </row>
    <row r="38" spans="1:7" x14ac:dyDescent="0.25">
      <c r="A38" s="109"/>
      <c r="B38" s="18" t="s">
        <v>370</v>
      </c>
      <c r="C38" s="404" t="s">
        <v>799</v>
      </c>
      <c r="D38" s="189">
        <v>8</v>
      </c>
      <c r="E38" s="189">
        <v>285</v>
      </c>
      <c r="F38" s="189" t="s">
        <v>799</v>
      </c>
      <c r="G38" s="476">
        <v>242</v>
      </c>
    </row>
    <row r="39" spans="1:7" x14ac:dyDescent="0.25">
      <c r="A39" s="667"/>
      <c r="B39" s="668" t="s">
        <v>371</v>
      </c>
      <c r="C39" s="410">
        <v>2171</v>
      </c>
      <c r="D39" s="410">
        <v>1773</v>
      </c>
      <c r="E39" s="410">
        <v>1684</v>
      </c>
      <c r="F39" s="410">
        <v>1475</v>
      </c>
      <c r="G39" s="665">
        <v>1566</v>
      </c>
    </row>
    <row r="40" spans="1:7" x14ac:dyDescent="0.25">
      <c r="A40" s="667"/>
      <c r="B40" t="s">
        <v>372</v>
      </c>
      <c r="C40" s="601">
        <v>943</v>
      </c>
      <c r="D40" s="189">
        <v>835</v>
      </c>
      <c r="E40" s="189">
        <v>769</v>
      </c>
      <c r="F40" s="189">
        <v>688</v>
      </c>
      <c r="G40" s="476">
        <v>764</v>
      </c>
    </row>
    <row r="41" spans="1:7" x14ac:dyDescent="0.25">
      <c r="A41" s="667"/>
      <c r="B41" s="669" t="s">
        <v>373</v>
      </c>
      <c r="C41" s="601">
        <v>308</v>
      </c>
      <c r="D41" s="189">
        <v>240</v>
      </c>
      <c r="E41" s="189">
        <v>229</v>
      </c>
      <c r="F41" s="189">
        <v>224</v>
      </c>
      <c r="G41" s="476">
        <v>213</v>
      </c>
    </row>
    <row r="42" spans="1:7" x14ac:dyDescent="0.25">
      <c r="A42" s="667"/>
      <c r="B42" t="s">
        <v>374</v>
      </c>
      <c r="C42" s="670">
        <v>875</v>
      </c>
      <c r="D42" s="189">
        <v>675</v>
      </c>
      <c r="E42" s="189">
        <v>659</v>
      </c>
      <c r="F42" s="189">
        <v>534</v>
      </c>
      <c r="G42" s="476">
        <v>542</v>
      </c>
    </row>
    <row r="43" spans="1:7" x14ac:dyDescent="0.25">
      <c r="A43" s="667"/>
      <c r="B43" t="s">
        <v>1097</v>
      </c>
      <c r="C43" s="601">
        <v>32</v>
      </c>
      <c r="D43" s="189">
        <v>16</v>
      </c>
      <c r="E43" s="189">
        <v>21</v>
      </c>
      <c r="F43" s="189">
        <v>23</v>
      </c>
      <c r="G43" s="476">
        <v>22</v>
      </c>
    </row>
    <row r="44" spans="1:7" x14ac:dyDescent="0.25">
      <c r="A44" s="667"/>
      <c r="B44" t="s">
        <v>375</v>
      </c>
      <c r="C44" s="601">
        <v>13</v>
      </c>
      <c r="D44" s="189">
        <v>7</v>
      </c>
      <c r="E44" s="189">
        <v>6</v>
      </c>
      <c r="F44" s="189">
        <v>5</v>
      </c>
      <c r="G44" s="476">
        <v>24</v>
      </c>
    </row>
    <row r="45" spans="1:7" x14ac:dyDescent="0.25">
      <c r="A45" s="667"/>
      <c r="B45" s="666" t="s">
        <v>376</v>
      </c>
      <c r="C45" s="410">
        <v>2063</v>
      </c>
      <c r="D45" s="410">
        <v>910</v>
      </c>
      <c r="E45" s="410">
        <v>917</v>
      </c>
      <c r="F45" s="410">
        <v>1033</v>
      </c>
      <c r="G45" s="665">
        <v>1229</v>
      </c>
    </row>
    <row r="46" spans="1:7" x14ac:dyDescent="0.25">
      <c r="A46" s="109"/>
      <c r="B46" s="24"/>
      <c r="C46" s="177"/>
      <c r="D46" s="687"/>
      <c r="E46" s="260"/>
      <c r="F46" s="260"/>
      <c r="G46" s="260"/>
    </row>
    <row r="47" spans="1:7" s="4" customFormat="1" ht="19.5" thickBot="1" x14ac:dyDescent="0.35">
      <c r="A47" s="381" t="s">
        <v>790</v>
      </c>
      <c r="B47" s="51"/>
      <c r="C47" s="51"/>
      <c r="D47" s="679"/>
      <c r="E47" s="52"/>
      <c r="F47" s="52"/>
      <c r="G47" s="52"/>
    </row>
    <row r="48" spans="1:7" s="4" customFormat="1" ht="14.45" customHeight="1" thickBot="1" x14ac:dyDescent="0.35">
      <c r="A48" s="268"/>
      <c r="B48" s="143" t="s">
        <v>787</v>
      </c>
      <c r="C48" s="269"/>
      <c r="D48" s="685"/>
      <c r="E48" s="270"/>
      <c r="F48" s="270"/>
      <c r="G48" s="270"/>
    </row>
    <row r="49" spans="1:9" ht="15" customHeight="1" x14ac:dyDescent="0.25">
      <c r="A49" s="267" t="s">
        <v>342</v>
      </c>
      <c r="B49" s="139" t="s">
        <v>788</v>
      </c>
      <c r="C49" s="495">
        <v>31560212</v>
      </c>
      <c r="D49" s="709">
        <v>14363132</v>
      </c>
      <c r="E49" s="709">
        <v>11855038</v>
      </c>
      <c r="F49" s="709">
        <v>16215351</v>
      </c>
      <c r="G49" s="709">
        <v>21628020</v>
      </c>
    </row>
    <row r="50" spans="1:9" ht="15" customHeight="1" x14ac:dyDescent="0.25">
      <c r="A50" s="267"/>
      <c r="B50" s="10" t="s">
        <v>789</v>
      </c>
      <c r="C50" s="514">
        <v>5802473</v>
      </c>
      <c r="D50" s="708" t="s">
        <v>1098</v>
      </c>
      <c r="E50" s="709">
        <v>3971941</v>
      </c>
      <c r="F50" s="709">
        <v>7134876</v>
      </c>
      <c r="G50" s="709">
        <v>4059566</v>
      </c>
    </row>
    <row r="51" spans="1:9" ht="15" customHeight="1" x14ac:dyDescent="0.25">
      <c r="A51" s="265"/>
      <c r="B51" s="141"/>
      <c r="C51" s="226"/>
      <c r="D51" s="688"/>
      <c r="E51" s="266"/>
      <c r="F51" s="266"/>
      <c r="G51" s="266"/>
    </row>
    <row r="52" spans="1:9" s="4" customFormat="1" ht="19.5" thickBot="1" x14ac:dyDescent="0.35">
      <c r="A52" s="106" t="s">
        <v>77</v>
      </c>
      <c r="B52" s="51"/>
      <c r="C52" s="51"/>
      <c r="D52" s="679"/>
      <c r="E52" s="52"/>
      <c r="F52" s="52"/>
      <c r="G52" s="52"/>
    </row>
    <row r="53" spans="1:9" ht="15" customHeight="1" thickBot="1" x14ac:dyDescent="0.3">
      <c r="A53" s="760" t="s">
        <v>78</v>
      </c>
      <c r="B53" s="95"/>
      <c r="C53" s="95"/>
      <c r="D53" s="689"/>
      <c r="E53" s="88"/>
      <c r="F53" s="88"/>
      <c r="G53" s="88"/>
    </row>
    <row r="54" spans="1:9" ht="15" customHeight="1" x14ac:dyDescent="0.25">
      <c r="A54" s="109" t="s">
        <v>79</v>
      </c>
      <c r="B54" s="96" t="s">
        <v>80</v>
      </c>
      <c r="C54" s="207"/>
      <c r="D54" s="683"/>
      <c r="E54" s="97"/>
      <c r="F54" s="97"/>
      <c r="G54" s="97"/>
    </row>
    <row r="55" spans="1:9" ht="14.25" customHeight="1" x14ac:dyDescent="0.25">
      <c r="A55" s="109"/>
      <c r="B55" s="10" t="s">
        <v>81</v>
      </c>
      <c r="C55" s="470">
        <v>2168784.7257999997</v>
      </c>
      <c r="D55" s="677">
        <v>602440201.61111104</v>
      </c>
      <c r="E55" s="677">
        <v>567306059</v>
      </c>
      <c r="F55" s="48">
        <v>595714519</v>
      </c>
      <c r="G55" s="48">
        <v>616545486</v>
      </c>
      <c r="H55" s="9"/>
      <c r="I55" s="9"/>
    </row>
    <row r="56" spans="1:9" ht="15" customHeight="1" x14ac:dyDescent="0.25">
      <c r="A56" s="109"/>
      <c r="B56" s="10" t="s">
        <v>82</v>
      </c>
      <c r="C56" s="497">
        <v>0.18</v>
      </c>
      <c r="D56" s="690">
        <v>0.24503728547976117</v>
      </c>
      <c r="E56" s="690">
        <v>0.09</v>
      </c>
      <c r="F56" s="690">
        <v>0.01</v>
      </c>
      <c r="G56" s="690">
        <v>0</v>
      </c>
    </row>
    <row r="57" spans="1:9" ht="15" customHeight="1" x14ac:dyDescent="0.25">
      <c r="A57" s="109"/>
      <c r="B57" s="10" t="s">
        <v>83</v>
      </c>
      <c r="C57" s="346">
        <v>1513710</v>
      </c>
      <c r="D57" s="677">
        <v>9972008</v>
      </c>
      <c r="E57" s="677">
        <v>9162418</v>
      </c>
      <c r="F57" s="677">
        <v>10339020</v>
      </c>
      <c r="G57" s="677">
        <v>10454796</v>
      </c>
    </row>
    <row r="58" spans="1:9" x14ac:dyDescent="0.25">
      <c r="A58" s="111" t="s">
        <v>6</v>
      </c>
      <c r="B58" s="96" t="s">
        <v>84</v>
      </c>
      <c r="C58" s="347"/>
      <c r="D58" s="683"/>
      <c r="E58" s="683"/>
      <c r="F58" s="683"/>
      <c r="G58" s="683"/>
    </row>
    <row r="59" spans="1:9" x14ac:dyDescent="0.25">
      <c r="A59" s="110"/>
      <c r="B59" s="98" t="s">
        <v>85</v>
      </c>
      <c r="C59" s="345">
        <v>8.42</v>
      </c>
      <c r="D59" s="691">
        <v>9.0389999999999997</v>
      </c>
      <c r="E59" s="691">
        <v>7.81</v>
      </c>
      <c r="F59" s="691">
        <v>7.48</v>
      </c>
      <c r="G59" s="691">
        <v>7.28</v>
      </c>
    </row>
    <row r="60" spans="1:9" ht="26.1" customHeight="1" x14ac:dyDescent="0.25">
      <c r="A60" s="111" t="s">
        <v>86</v>
      </c>
      <c r="B60" s="94" t="s">
        <v>875</v>
      </c>
      <c r="C60" s="346">
        <v>618263</v>
      </c>
      <c r="D60" s="677">
        <v>646163</v>
      </c>
      <c r="E60" s="677">
        <v>579422</v>
      </c>
      <c r="F60" s="677">
        <v>749337</v>
      </c>
      <c r="G60" s="677">
        <v>720746</v>
      </c>
    </row>
    <row r="61" spans="1:9" ht="18" x14ac:dyDescent="0.25">
      <c r="A61" s="111" t="s">
        <v>9</v>
      </c>
      <c r="B61" s="94" t="s">
        <v>87</v>
      </c>
      <c r="C61" s="346">
        <v>73822</v>
      </c>
      <c r="D61" s="677">
        <v>49491</v>
      </c>
      <c r="E61" s="677">
        <v>129494</v>
      </c>
      <c r="F61" s="677">
        <v>135590</v>
      </c>
      <c r="G61" s="677">
        <v>86217</v>
      </c>
    </row>
    <row r="62" spans="1:9" ht="18" x14ac:dyDescent="0.25">
      <c r="A62" s="112" t="s">
        <v>10</v>
      </c>
      <c r="B62" s="94" t="s">
        <v>88</v>
      </c>
      <c r="C62" s="346">
        <v>692085</v>
      </c>
      <c r="D62" s="677">
        <v>695654</v>
      </c>
      <c r="E62" s="677">
        <v>708916</v>
      </c>
      <c r="F62" s="677">
        <v>884927</v>
      </c>
      <c r="G62" s="677">
        <v>806963</v>
      </c>
    </row>
    <row r="63" spans="1:9" ht="18" x14ac:dyDescent="0.25">
      <c r="A63" s="109"/>
      <c r="B63" s="94" t="s">
        <v>850</v>
      </c>
      <c r="C63" s="345">
        <v>0.57199999999999995</v>
      </c>
      <c r="D63" s="692">
        <v>0.63100000000000001</v>
      </c>
      <c r="E63" s="692">
        <v>0.6</v>
      </c>
      <c r="F63" s="692">
        <v>0.64</v>
      </c>
      <c r="G63" s="692">
        <v>0.54</v>
      </c>
    </row>
    <row r="64" spans="1:9" ht="18" x14ac:dyDescent="0.25">
      <c r="A64" s="109"/>
      <c r="B64" s="94" t="s">
        <v>89</v>
      </c>
      <c r="C64" s="345">
        <v>6.1648689999999999E-2</v>
      </c>
      <c r="D64" s="692">
        <v>3.3000000000000002E-2</v>
      </c>
      <c r="E64" s="692">
        <v>0.03</v>
      </c>
      <c r="F64" s="692">
        <v>0.04</v>
      </c>
      <c r="G64" s="692">
        <v>0.03</v>
      </c>
    </row>
    <row r="65" spans="1:16" ht="18" x14ac:dyDescent="0.25">
      <c r="A65" s="109"/>
      <c r="B65" s="94" t="s">
        <v>90</v>
      </c>
      <c r="C65" s="346">
        <v>817061</v>
      </c>
      <c r="D65" s="677">
        <v>621309.86020000011</v>
      </c>
      <c r="E65" s="677">
        <v>444310</v>
      </c>
      <c r="F65" s="677">
        <v>414641</v>
      </c>
      <c r="G65" s="677">
        <v>226883</v>
      </c>
    </row>
    <row r="66" spans="1:16" x14ac:dyDescent="0.25">
      <c r="A66" s="109"/>
      <c r="B66" s="148"/>
      <c r="C66" s="148"/>
      <c r="D66" s="693"/>
      <c r="E66" s="160"/>
      <c r="F66" s="160"/>
      <c r="G66" s="160"/>
    </row>
    <row r="67" spans="1:16" s="4" customFormat="1" ht="19.5" thickBot="1" x14ac:dyDescent="0.35">
      <c r="A67" s="761" t="s">
        <v>91</v>
      </c>
      <c r="B67" s="51"/>
      <c r="C67" s="51"/>
      <c r="D67" s="679"/>
      <c r="E67" s="52"/>
      <c r="F67" s="52"/>
      <c r="G67" s="52"/>
    </row>
    <row r="68" spans="1:16" ht="14.25" customHeight="1" x14ac:dyDescent="0.25">
      <c r="A68" s="114" t="s">
        <v>92</v>
      </c>
      <c r="B68" s="92" t="s">
        <v>93</v>
      </c>
      <c r="C68" s="180"/>
      <c r="D68" s="694"/>
      <c r="E68" s="99"/>
      <c r="F68" s="99"/>
      <c r="G68" s="99"/>
    </row>
    <row r="69" spans="1:16" x14ac:dyDescent="0.25">
      <c r="A69" s="109"/>
      <c r="B69" s="139" t="s">
        <v>94</v>
      </c>
      <c r="C69" s="470">
        <v>11472.1</v>
      </c>
      <c r="D69" s="695">
        <v>13046.1</v>
      </c>
      <c r="E69" s="695">
        <v>10650</v>
      </c>
      <c r="F69" s="695">
        <v>14198</v>
      </c>
      <c r="G69" s="695">
        <v>9495</v>
      </c>
    </row>
    <row r="70" spans="1:16" x14ac:dyDescent="0.25">
      <c r="A70" s="109"/>
      <c r="B70" s="10" t="s">
        <v>95</v>
      </c>
      <c r="C70" s="467">
        <v>4.4290803491494078E-2</v>
      </c>
      <c r="D70" s="696">
        <v>1.1825999777006466E-2</v>
      </c>
      <c r="E70" s="696">
        <v>9.9000000000000008E-3</v>
      </c>
      <c r="F70" s="696">
        <v>1.01E-2</v>
      </c>
      <c r="G70" s="696">
        <v>6.4000000000000003E-3</v>
      </c>
    </row>
    <row r="71" spans="1:16" x14ac:dyDescent="0.25">
      <c r="A71" s="112" t="s">
        <v>7</v>
      </c>
      <c r="B71" s="94" t="s">
        <v>96</v>
      </c>
      <c r="C71" s="181"/>
      <c r="D71" s="697"/>
      <c r="E71" s="697"/>
      <c r="F71" s="697"/>
      <c r="G71" s="697"/>
      <c r="I71" s="7"/>
    </row>
    <row r="72" spans="1:16" ht="15" customHeight="1" x14ac:dyDescent="0.25">
      <c r="A72" s="110"/>
      <c r="B72" s="10" t="s">
        <v>97</v>
      </c>
      <c r="C72" s="412">
        <v>2241.8399999999997</v>
      </c>
      <c r="D72" s="681">
        <v>60.64</v>
      </c>
      <c r="E72" s="681">
        <v>72</v>
      </c>
      <c r="F72" s="681">
        <v>86</v>
      </c>
      <c r="G72" s="681">
        <v>38</v>
      </c>
      <c r="I72" s="7"/>
    </row>
    <row r="73" spans="1:16" ht="15" customHeight="1" x14ac:dyDescent="0.25">
      <c r="A73" s="112" t="s">
        <v>98</v>
      </c>
      <c r="B73" s="94" t="s">
        <v>99</v>
      </c>
      <c r="C73" s="182"/>
      <c r="D73" s="698"/>
      <c r="E73" s="698"/>
      <c r="F73" s="698"/>
      <c r="G73" s="698"/>
      <c r="H73" s="7"/>
      <c r="I73" s="7"/>
    </row>
    <row r="74" spans="1:16" x14ac:dyDescent="0.25">
      <c r="A74" s="109"/>
      <c r="B74" s="10" t="s">
        <v>100</v>
      </c>
      <c r="C74" s="412">
        <v>13027.529999999999</v>
      </c>
      <c r="D74" s="681">
        <v>7013.34</v>
      </c>
      <c r="E74" s="681">
        <v>7573</v>
      </c>
      <c r="F74" s="681">
        <v>9728</v>
      </c>
      <c r="G74" s="681">
        <v>7783</v>
      </c>
      <c r="H74" s="7"/>
      <c r="I74" s="7"/>
      <c r="J74" s="7"/>
    </row>
    <row r="75" spans="1:16" ht="15" customHeight="1" x14ac:dyDescent="0.25">
      <c r="A75" s="109"/>
      <c r="B75" s="58" t="s">
        <v>101</v>
      </c>
      <c r="C75" s="412">
        <v>24301.4</v>
      </c>
      <c r="D75" s="681">
        <v>19361.84</v>
      </c>
      <c r="E75" s="681">
        <v>17638</v>
      </c>
      <c r="F75" s="681">
        <v>18464</v>
      </c>
      <c r="G75" s="681">
        <v>20784</v>
      </c>
      <c r="J75" s="7"/>
      <c r="P75" s="7"/>
    </row>
    <row r="76" spans="1:16" ht="14.1" customHeight="1" x14ac:dyDescent="0.25">
      <c r="A76" s="109"/>
      <c r="B76" s="80" t="s">
        <v>102</v>
      </c>
      <c r="C76" s="468">
        <v>0.67931289921310467</v>
      </c>
      <c r="D76" s="699">
        <v>0.59744124433703594</v>
      </c>
      <c r="E76" s="699">
        <v>0.62</v>
      </c>
      <c r="F76" s="699">
        <v>0.61</v>
      </c>
      <c r="G76" s="699">
        <v>0.67</v>
      </c>
      <c r="I76" s="7"/>
      <c r="J76" s="7"/>
    </row>
    <row r="77" spans="1:16" x14ac:dyDescent="0.25">
      <c r="A77" s="109"/>
      <c r="B77" s="148"/>
      <c r="C77" s="148"/>
      <c r="D77" s="693"/>
      <c r="E77" s="160"/>
      <c r="F77" s="160"/>
      <c r="G77" s="160"/>
    </row>
    <row r="78" spans="1:16" s="4" customFormat="1" ht="19.5" thickBot="1" x14ac:dyDescent="0.35">
      <c r="A78" s="113" t="s">
        <v>103</v>
      </c>
      <c r="B78" s="51"/>
      <c r="C78" s="51"/>
      <c r="D78" s="679"/>
      <c r="E78" s="52"/>
      <c r="F78" s="52"/>
      <c r="G78" s="52"/>
      <c r="I78" s="7"/>
    </row>
    <row r="79" spans="1:16" ht="27.6" customHeight="1" x14ac:dyDescent="0.25">
      <c r="A79" s="114" t="s">
        <v>104</v>
      </c>
      <c r="B79" s="92" t="s">
        <v>105</v>
      </c>
      <c r="C79" s="180"/>
      <c r="D79" s="700"/>
      <c r="E79" s="8"/>
      <c r="F79" s="8"/>
      <c r="G79" s="8"/>
      <c r="I79" s="7"/>
    </row>
    <row r="80" spans="1:16" ht="15" customHeight="1" x14ac:dyDescent="0.25">
      <c r="A80" s="109"/>
      <c r="B80" s="10" t="s">
        <v>106</v>
      </c>
      <c r="C80" s="348">
        <v>146880452</v>
      </c>
      <c r="D80" s="681">
        <v>122519903.2</v>
      </c>
      <c r="E80" s="681">
        <v>145088784</v>
      </c>
      <c r="F80" s="681">
        <v>153168469</v>
      </c>
      <c r="G80" s="681">
        <v>174331123</v>
      </c>
      <c r="I80" s="7"/>
      <c r="J80" s="7"/>
    </row>
    <row r="81" spans="1:16" ht="15" customHeight="1" x14ac:dyDescent="0.25">
      <c r="A81" s="109"/>
      <c r="B81" s="10" t="s">
        <v>107</v>
      </c>
      <c r="C81" s="348">
        <v>38827663.409999996</v>
      </c>
      <c r="D81" s="681">
        <v>40685173.390000001</v>
      </c>
      <c r="E81" s="681">
        <v>21932632</v>
      </c>
      <c r="F81" s="681">
        <v>23469768</v>
      </c>
      <c r="G81" s="681">
        <v>22815669</v>
      </c>
      <c r="I81" s="7"/>
      <c r="J81" s="7"/>
      <c r="M81" s="7"/>
    </row>
    <row r="82" spans="1:16" ht="15" customHeight="1" x14ac:dyDescent="0.25">
      <c r="A82" s="47"/>
      <c r="B82" s="10" t="s">
        <v>108</v>
      </c>
      <c r="C82" s="348">
        <v>0</v>
      </c>
      <c r="D82" s="681">
        <v>153447</v>
      </c>
      <c r="E82" s="681">
        <v>6232031</v>
      </c>
      <c r="F82" s="681">
        <v>8835651</v>
      </c>
      <c r="G82" s="681">
        <v>3306027</v>
      </c>
      <c r="I82" s="7"/>
      <c r="J82" s="7"/>
      <c r="M82" s="7"/>
    </row>
    <row r="83" spans="1:16" ht="15" customHeight="1" x14ac:dyDescent="0.25">
      <c r="A83" s="47"/>
      <c r="B83" s="10" t="s">
        <v>109</v>
      </c>
      <c r="C83" s="348">
        <v>185708115.41</v>
      </c>
      <c r="D83" s="681">
        <v>163051629.59</v>
      </c>
      <c r="E83" s="681">
        <v>160789385</v>
      </c>
      <c r="F83" s="681">
        <v>167802585</v>
      </c>
      <c r="G83" s="681">
        <v>193840766</v>
      </c>
      <c r="I83" s="7"/>
      <c r="J83" s="7"/>
      <c r="M83" s="7"/>
    </row>
    <row r="84" spans="1:16" ht="15" customHeight="1" x14ac:dyDescent="0.25">
      <c r="A84" s="47"/>
      <c r="B84" s="10" t="s">
        <v>110</v>
      </c>
      <c r="C84" s="473">
        <v>0</v>
      </c>
      <c r="D84" s="699">
        <v>1.2524250835353255E-3</v>
      </c>
      <c r="E84" s="699">
        <v>0.04</v>
      </c>
      <c r="F84" s="699">
        <v>0.06</v>
      </c>
      <c r="G84" s="699">
        <v>0.02</v>
      </c>
      <c r="H84" s="168"/>
      <c r="J84" s="7"/>
      <c r="P84" s="7"/>
    </row>
    <row r="85" spans="1:16" ht="15" customHeight="1" x14ac:dyDescent="0.25">
      <c r="A85" s="47"/>
      <c r="B85" s="141"/>
      <c r="C85" s="141"/>
      <c r="D85" s="680"/>
      <c r="E85" s="170"/>
      <c r="F85" s="170"/>
      <c r="G85" s="170"/>
      <c r="J85" s="7"/>
      <c r="P85" s="7"/>
    </row>
    <row r="86" spans="1:16" s="4" customFormat="1" ht="19.5" thickBot="1" x14ac:dyDescent="0.35">
      <c r="A86" s="107" t="s">
        <v>111</v>
      </c>
      <c r="B86" s="51"/>
      <c r="C86" s="51"/>
      <c r="D86" s="679"/>
      <c r="E86" s="52"/>
      <c r="F86" s="52"/>
      <c r="G86" s="52"/>
    </row>
    <row r="87" spans="1:16" s="4" customFormat="1" ht="19.5" thickBot="1" x14ac:dyDescent="0.35">
      <c r="A87" s="117" t="s">
        <v>112</v>
      </c>
      <c r="B87" s="51"/>
      <c r="C87" s="51"/>
      <c r="D87" s="679"/>
      <c r="E87" s="52"/>
      <c r="F87" s="52"/>
      <c r="G87" s="52"/>
    </row>
    <row r="88" spans="1:16" ht="14.45" customHeight="1" x14ac:dyDescent="0.25">
      <c r="A88" s="118" t="s">
        <v>113</v>
      </c>
      <c r="B88" s="94" t="s">
        <v>114</v>
      </c>
      <c r="C88" s="348">
        <v>14615</v>
      </c>
      <c r="D88" s="681">
        <v>13491</v>
      </c>
      <c r="E88" s="681">
        <v>16212</v>
      </c>
      <c r="F88" s="681">
        <v>14140</v>
      </c>
      <c r="G88" s="681">
        <v>12547</v>
      </c>
    </row>
    <row r="89" spans="1:16" ht="14.45" customHeight="1" x14ac:dyDescent="0.25">
      <c r="A89" s="89"/>
      <c r="B89" s="10" t="s">
        <v>0</v>
      </c>
      <c r="C89" s="77">
        <v>5381</v>
      </c>
      <c r="D89" s="681">
        <v>5126</v>
      </c>
      <c r="E89" s="681">
        <v>4820</v>
      </c>
      <c r="F89" s="681">
        <v>5659</v>
      </c>
      <c r="G89" s="681">
        <v>5520</v>
      </c>
    </row>
    <row r="90" spans="1:16" ht="14.45" customHeight="1" x14ac:dyDescent="0.25">
      <c r="A90" s="119"/>
      <c r="B90" s="10" t="s">
        <v>115</v>
      </c>
      <c r="C90" s="77">
        <v>9234</v>
      </c>
      <c r="D90" s="681">
        <v>8365</v>
      </c>
      <c r="E90" s="681">
        <v>11392</v>
      </c>
      <c r="F90" s="681">
        <v>8481</v>
      </c>
      <c r="G90" s="681">
        <v>7027</v>
      </c>
    </row>
    <row r="91" spans="1:16" ht="14.45" customHeight="1" x14ac:dyDescent="1.35">
      <c r="A91" s="89"/>
      <c r="B91" s="11" t="s">
        <v>116</v>
      </c>
      <c r="C91" s="335">
        <v>0.63181662675333605</v>
      </c>
      <c r="D91" s="764">
        <v>0.62004299162404564</v>
      </c>
      <c r="E91" s="764">
        <v>0.7</v>
      </c>
      <c r="F91" s="764">
        <v>0.6</v>
      </c>
      <c r="G91" s="764">
        <v>0.56000000000000005</v>
      </c>
      <c r="K91" s="492"/>
      <c r="N91" s="1" t="s">
        <v>847</v>
      </c>
    </row>
    <row r="92" spans="1:16" x14ac:dyDescent="0.25">
      <c r="A92" s="89"/>
      <c r="B92" s="225"/>
      <c r="C92" s="226"/>
      <c r="D92" s="701"/>
      <c r="E92" s="226"/>
      <c r="F92" s="226"/>
      <c r="G92" s="226"/>
    </row>
    <row r="93" spans="1:16" s="4" customFormat="1" ht="19.5" thickBot="1" x14ac:dyDescent="0.35">
      <c r="A93" s="117" t="s">
        <v>117</v>
      </c>
      <c r="B93" s="51"/>
      <c r="C93" s="51"/>
      <c r="D93" s="679"/>
      <c r="E93" s="52"/>
      <c r="F93" s="52"/>
      <c r="G93" s="52"/>
    </row>
    <row r="94" spans="1:16" ht="15.75" thickBot="1" x14ac:dyDescent="0.3">
      <c r="A94" s="142" t="s">
        <v>14</v>
      </c>
      <c r="B94" s="143" t="s">
        <v>118</v>
      </c>
      <c r="C94" s="336">
        <v>0.12</v>
      </c>
      <c r="D94" s="702">
        <v>0.11880608661724541</v>
      </c>
      <c r="E94" s="702">
        <v>0.11</v>
      </c>
      <c r="F94" s="702">
        <v>0.09</v>
      </c>
      <c r="G94" s="702">
        <v>0.09</v>
      </c>
    </row>
    <row r="95" spans="1:16" x14ac:dyDescent="0.25">
      <c r="A95" s="90"/>
      <c r="B95" s="53"/>
      <c r="C95" s="53"/>
      <c r="F95" s="161"/>
    </row>
    <row r="96" spans="1:16" x14ac:dyDescent="0.25">
      <c r="A96" s="91"/>
      <c r="B96" s="53"/>
      <c r="C96" s="53"/>
      <c r="F96" s="161"/>
    </row>
    <row r="97" spans="2:5" x14ac:dyDescent="0.25">
      <c r="B97" s="53"/>
      <c r="C97" s="53"/>
    </row>
    <row r="98" spans="2:5" x14ac:dyDescent="0.25">
      <c r="B98" s="53"/>
      <c r="C98" s="53"/>
      <c r="D98" s="703"/>
      <c r="E98" s="15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77C9F-C176-48AC-BC31-B8D68EF4BC1C}">
  <sheetPr>
    <tabColor rgb="FF92D050"/>
  </sheetPr>
  <dimension ref="A12:O81"/>
  <sheetViews>
    <sheetView showGridLines="0" tabSelected="1" topLeftCell="A43" zoomScale="106" zoomScaleNormal="106" workbookViewId="0">
      <selection activeCell="C53" sqref="C53"/>
    </sheetView>
  </sheetViews>
  <sheetFormatPr defaultColWidth="8.5703125" defaultRowHeight="15" x14ac:dyDescent="0.25"/>
  <cols>
    <col min="1" max="1" width="64.42578125" customWidth="1"/>
    <col min="2" max="2" width="17.140625" customWidth="1"/>
    <col min="3" max="6" width="20.42578125" customWidth="1"/>
    <col min="7" max="7" width="18.140625" customWidth="1"/>
    <col min="8" max="14" width="20.42578125" customWidth="1"/>
  </cols>
  <sheetData>
    <row r="12" spans="1:15" ht="20.25" customHeight="1" thickBot="1" x14ac:dyDescent="0.3">
      <c r="A12" s="723" t="s">
        <v>119</v>
      </c>
      <c r="B12" s="724"/>
      <c r="C12" s="724"/>
      <c r="D12" s="725"/>
      <c r="E12" s="725"/>
      <c r="F12" s="725"/>
      <c r="G12" s="31"/>
      <c r="H12" s="31"/>
    </row>
    <row r="13" spans="1:15" ht="30.95" customHeight="1" x14ac:dyDescent="0.25">
      <c r="A13" s="126" t="s">
        <v>5</v>
      </c>
      <c r="B13" s="37" t="s">
        <v>120</v>
      </c>
      <c r="C13" s="38" t="s">
        <v>121</v>
      </c>
      <c r="D13" s="726" t="s">
        <v>122</v>
      </c>
      <c r="E13" s="40" t="s">
        <v>213</v>
      </c>
      <c r="F13" s="726" t="s">
        <v>124</v>
      </c>
      <c r="G13" s="727" t="s">
        <v>785</v>
      </c>
      <c r="H13" s="40" t="s">
        <v>795</v>
      </c>
      <c r="I13" s="237"/>
      <c r="J13" s="237"/>
      <c r="K13" s="237"/>
      <c r="L13" s="237"/>
      <c r="M13" s="237"/>
      <c r="N13" s="237"/>
      <c r="O13" s="237"/>
    </row>
    <row r="14" spans="1:15" ht="20.25" customHeight="1" x14ac:dyDescent="0.25">
      <c r="A14" s="55" t="s">
        <v>125</v>
      </c>
      <c r="B14" s="741"/>
      <c r="C14" s="728"/>
      <c r="D14" s="728"/>
      <c r="E14" s="728"/>
      <c r="F14" s="728"/>
      <c r="G14" s="728"/>
      <c r="H14" s="729"/>
      <c r="I14" s="237"/>
      <c r="J14" s="237"/>
      <c r="K14" s="237"/>
      <c r="L14" s="237"/>
      <c r="M14" s="237"/>
      <c r="N14" s="237"/>
      <c r="O14" s="237"/>
    </row>
    <row r="15" spans="1:15" ht="20.25" customHeight="1" x14ac:dyDescent="0.25">
      <c r="A15" s="730" t="s">
        <v>126</v>
      </c>
      <c r="B15" s="731">
        <f>SUM(C15:H15)</f>
        <v>5375479.8679275578</v>
      </c>
      <c r="C15" s="732">
        <v>970233.48152029025</v>
      </c>
      <c r="D15" s="732">
        <v>1095392.3619377243</v>
      </c>
      <c r="E15" s="732">
        <v>1494145.7423779117</v>
      </c>
      <c r="F15" s="732">
        <v>377634.72457656253</v>
      </c>
      <c r="G15" s="732">
        <v>1261692.5914139792</v>
      </c>
      <c r="H15" s="732">
        <v>176380.96610108984</v>
      </c>
      <c r="I15" s="237"/>
      <c r="J15" s="237"/>
      <c r="K15" s="237"/>
      <c r="L15" s="237"/>
      <c r="M15" s="237"/>
      <c r="N15" s="237"/>
      <c r="O15" s="237"/>
    </row>
    <row r="16" spans="1:15" ht="20.25" customHeight="1" x14ac:dyDescent="0.25">
      <c r="A16" s="733" t="s">
        <v>127</v>
      </c>
      <c r="B16" s="731">
        <f t="shared" ref="B16:B17" si="0">SUM(C16:H16)</f>
        <v>1492945.9582191422</v>
      </c>
      <c r="C16" s="732">
        <v>24746.576497989681</v>
      </c>
      <c r="D16" s="732">
        <v>524074.43956115696</v>
      </c>
      <c r="E16" s="732">
        <v>134651.53639787243</v>
      </c>
      <c r="F16" s="732">
        <v>714456.94675685954</v>
      </c>
      <c r="G16" s="732">
        <v>95016.459005263561</v>
      </c>
      <c r="H16" s="732">
        <v>0</v>
      </c>
      <c r="I16" s="237"/>
      <c r="J16" s="237"/>
      <c r="K16" s="237"/>
      <c r="L16" s="237"/>
      <c r="M16" s="237"/>
      <c r="N16" s="237"/>
      <c r="O16" s="237"/>
    </row>
    <row r="17" spans="1:15" ht="20.25" customHeight="1" x14ac:dyDescent="0.25">
      <c r="A17" s="734" t="s">
        <v>128</v>
      </c>
      <c r="B17" s="731">
        <f t="shared" si="0"/>
        <v>1674737.8673417361</v>
      </c>
      <c r="C17" s="732">
        <v>1674737.8673417361</v>
      </c>
      <c r="D17" s="732">
        <v>0</v>
      </c>
      <c r="E17" s="732">
        <v>0</v>
      </c>
      <c r="F17" s="732">
        <v>0</v>
      </c>
      <c r="G17" s="732">
        <v>0</v>
      </c>
      <c r="H17" s="732">
        <v>0</v>
      </c>
      <c r="I17" s="237"/>
      <c r="J17" s="237"/>
      <c r="K17" s="237"/>
      <c r="L17" s="237"/>
      <c r="M17" s="237"/>
      <c r="N17" s="237"/>
      <c r="O17" s="237"/>
    </row>
    <row r="18" spans="1:15" ht="20.25" customHeight="1" x14ac:dyDescent="0.25">
      <c r="A18" s="739" t="s">
        <v>129</v>
      </c>
      <c r="B18" s="740">
        <f>SUM(B15:B17)</f>
        <v>8543163.6934884358</v>
      </c>
      <c r="C18" s="740">
        <f>SUM(C15:C17)</f>
        <v>2669717.9253600161</v>
      </c>
      <c r="D18" s="740">
        <f t="shared" ref="D18:H18" si="1">SUM(D15:D17)</f>
        <v>1619466.8014988813</v>
      </c>
      <c r="E18" s="740">
        <f t="shared" si="1"/>
        <v>1628797.2787757842</v>
      </c>
      <c r="F18" s="740">
        <f t="shared" si="1"/>
        <v>1092091.671333422</v>
      </c>
      <c r="G18" s="740">
        <f t="shared" si="1"/>
        <v>1356709.0504192428</v>
      </c>
      <c r="H18" s="740">
        <f t="shared" si="1"/>
        <v>176380.96610108984</v>
      </c>
      <c r="I18" s="237"/>
      <c r="J18" s="237"/>
      <c r="K18" s="237"/>
      <c r="L18" s="237"/>
      <c r="M18" s="237"/>
      <c r="N18" s="237"/>
      <c r="O18" s="237"/>
    </row>
    <row r="19" spans="1:15" ht="20.25" customHeight="1" x14ac:dyDescent="0.25">
      <c r="A19" s="722" t="s">
        <v>1110</v>
      </c>
      <c r="B19" s="745"/>
      <c r="C19" s="745"/>
      <c r="D19" s="745"/>
      <c r="E19" s="745"/>
      <c r="F19" s="745"/>
      <c r="G19" s="745"/>
      <c r="H19" s="745"/>
      <c r="I19" s="237"/>
      <c r="J19" s="237"/>
      <c r="K19" s="237"/>
      <c r="L19" s="237"/>
      <c r="M19" s="237"/>
      <c r="N19" s="237"/>
      <c r="O19" s="237"/>
    </row>
    <row r="20" spans="1:15" ht="20.25" customHeight="1" x14ac:dyDescent="0.25">
      <c r="A20" s="80" t="s">
        <v>130</v>
      </c>
      <c r="B20" s="731">
        <f>SUM(C20:H20)</f>
        <v>1343945.3121828001</v>
      </c>
      <c r="C20" s="732">
        <v>0</v>
      </c>
      <c r="D20" s="732">
        <v>397980.00360000017</v>
      </c>
      <c r="E20" s="732">
        <v>413952.08399999997</v>
      </c>
      <c r="F20" s="732">
        <v>195448.0104</v>
      </c>
      <c r="G20" s="732">
        <v>336565.21418279997</v>
      </c>
      <c r="H20" s="732">
        <v>0</v>
      </c>
      <c r="I20" s="237"/>
      <c r="J20" s="237"/>
      <c r="K20" s="237"/>
      <c r="L20" s="237"/>
      <c r="M20" s="237"/>
      <c r="N20" s="237"/>
      <c r="O20" s="237"/>
    </row>
    <row r="21" spans="1:15" ht="20.25" customHeight="1" x14ac:dyDescent="0.25">
      <c r="A21" s="80" t="s">
        <v>494</v>
      </c>
      <c r="B21" s="731">
        <f>SUM(C21:H21)</f>
        <v>169765.19999999998</v>
      </c>
      <c r="C21" s="732">
        <v>169765.19999999998</v>
      </c>
      <c r="D21" s="732">
        <v>0</v>
      </c>
      <c r="E21" s="732">
        <v>0</v>
      </c>
      <c r="F21" s="732">
        <v>0</v>
      </c>
      <c r="G21" s="732">
        <v>0</v>
      </c>
      <c r="H21" s="732">
        <v>0</v>
      </c>
      <c r="I21" s="237"/>
      <c r="J21" s="237"/>
      <c r="K21" s="237"/>
      <c r="L21" s="237"/>
      <c r="M21" s="237"/>
      <c r="N21" s="237"/>
      <c r="O21" s="237"/>
    </row>
    <row r="22" spans="1:15" ht="20.25" customHeight="1" x14ac:dyDescent="0.25">
      <c r="A22" s="752" t="s">
        <v>1111</v>
      </c>
      <c r="B22" s="740">
        <f>SUM(B20:B21)</f>
        <v>1513710.5121828001</v>
      </c>
      <c r="C22" s="740">
        <f>SUM(C20:C21)</f>
        <v>169765.19999999998</v>
      </c>
      <c r="D22" s="740">
        <f t="shared" ref="D22:H22" si="2">SUM(D20:D21)</f>
        <v>397980.00360000017</v>
      </c>
      <c r="E22" s="740">
        <f t="shared" si="2"/>
        <v>413952.08399999997</v>
      </c>
      <c r="F22" s="740">
        <f t="shared" si="2"/>
        <v>195448.0104</v>
      </c>
      <c r="G22" s="740">
        <f t="shared" si="2"/>
        <v>336565.21418279997</v>
      </c>
      <c r="H22" s="740">
        <f t="shared" si="2"/>
        <v>0</v>
      </c>
      <c r="I22" s="237"/>
      <c r="J22" s="237"/>
      <c r="K22" s="237"/>
      <c r="L22" s="237"/>
      <c r="M22" s="237"/>
      <c r="N22" s="237"/>
      <c r="O22" s="237"/>
    </row>
    <row r="23" spans="1:15" ht="20.25" customHeight="1" x14ac:dyDescent="0.25">
      <c r="A23" s="237" t="s">
        <v>1112</v>
      </c>
      <c r="B23" s="745"/>
      <c r="C23" s="745"/>
      <c r="D23" s="745"/>
      <c r="E23" s="745"/>
      <c r="F23" s="745"/>
      <c r="G23" s="745"/>
      <c r="H23" s="745"/>
      <c r="I23" s="237"/>
      <c r="J23" s="237"/>
      <c r="K23" s="237"/>
      <c r="L23" s="237"/>
      <c r="M23" s="237"/>
      <c r="N23" s="237"/>
      <c r="O23" s="237"/>
    </row>
    <row r="24" spans="1:15" ht="20.25" customHeight="1" x14ac:dyDescent="0.25">
      <c r="A24" s="80" t="s">
        <v>495</v>
      </c>
      <c r="B24" s="470">
        <f>SUM(C24:H24)</f>
        <v>7386.9077658324441</v>
      </c>
      <c r="C24" s="732">
        <v>1253.6881999850332</v>
      </c>
      <c r="D24" s="732">
        <v>857.97577699315343</v>
      </c>
      <c r="E24" s="732">
        <v>2292.1860382902728</v>
      </c>
      <c r="F24" s="732">
        <v>1669.8704487347673</v>
      </c>
      <c r="G24" s="732">
        <v>1313.1873018292174</v>
      </c>
      <c r="H24" s="732">
        <v>0</v>
      </c>
      <c r="I24" s="237"/>
      <c r="J24" s="237"/>
      <c r="K24" s="237"/>
      <c r="L24" s="237"/>
      <c r="M24" s="237"/>
      <c r="N24" s="237"/>
      <c r="O24" s="237"/>
    </row>
    <row r="25" spans="1:15" ht="20.25" customHeight="1" x14ac:dyDescent="0.25">
      <c r="A25" s="237" t="s">
        <v>131</v>
      </c>
      <c r="B25" s="470">
        <f>SUM(C25:H25)</f>
        <v>116250.05689999998</v>
      </c>
      <c r="C25" s="732">
        <v>11270.248399999997</v>
      </c>
      <c r="D25" s="732">
        <v>17939.454899999997</v>
      </c>
      <c r="E25" s="732">
        <v>34140.6227</v>
      </c>
      <c r="F25" s="732">
        <v>8303.0229999999974</v>
      </c>
      <c r="G25" s="732">
        <v>44596.707899999994</v>
      </c>
      <c r="H25" s="732">
        <v>0</v>
      </c>
      <c r="I25" s="237"/>
      <c r="J25" s="237"/>
      <c r="K25" s="237"/>
      <c r="L25" s="237"/>
      <c r="M25" s="237"/>
      <c r="N25" s="237"/>
      <c r="O25" s="237"/>
    </row>
    <row r="26" spans="1:15" ht="20.25" customHeight="1" x14ac:dyDescent="0.25">
      <c r="A26" s="742" t="s">
        <v>1113</v>
      </c>
      <c r="B26" s="740">
        <f>SUM(B24:B25)</f>
        <v>123636.96466583242</v>
      </c>
      <c r="C26" s="740">
        <f>SUM(C24:C25)</f>
        <v>12523.936599985031</v>
      </c>
      <c r="D26" s="740">
        <f t="shared" ref="D26:H26" si="3">SUM(D24:D25)</f>
        <v>18797.43067699315</v>
      </c>
      <c r="E26" s="740">
        <f t="shared" si="3"/>
        <v>36432.808738290274</v>
      </c>
      <c r="F26" s="740">
        <f t="shared" si="3"/>
        <v>9972.8934487347651</v>
      </c>
      <c r="G26" s="740">
        <f t="shared" si="3"/>
        <v>45909.895201829211</v>
      </c>
      <c r="H26" s="740">
        <f t="shared" si="3"/>
        <v>0</v>
      </c>
      <c r="I26" s="237"/>
      <c r="J26" s="237"/>
      <c r="K26" s="237"/>
      <c r="L26" s="237"/>
      <c r="M26" s="237"/>
      <c r="N26" s="237"/>
      <c r="O26" s="237"/>
    </row>
    <row r="27" spans="1:15" ht="20.100000000000001" customHeight="1" x14ac:dyDescent="0.25">
      <c r="A27" s="743" t="s">
        <v>83</v>
      </c>
      <c r="B27" s="751">
        <f>B26+B22+B18</f>
        <v>10180511.170337068</v>
      </c>
      <c r="C27" s="751">
        <f>C26+C22+C18</f>
        <v>2852007.061960001</v>
      </c>
      <c r="D27" s="751">
        <f t="shared" ref="D27:H27" si="4">D26+D22+D18</f>
        <v>2036244.2357758747</v>
      </c>
      <c r="E27" s="751">
        <f t="shared" si="4"/>
        <v>2079182.1715140743</v>
      </c>
      <c r="F27" s="751">
        <f t="shared" si="4"/>
        <v>1297512.5751821566</v>
      </c>
      <c r="G27" s="751">
        <f t="shared" si="4"/>
        <v>1739184.159803872</v>
      </c>
      <c r="H27" s="751">
        <f t="shared" si="4"/>
        <v>176380.96610108984</v>
      </c>
      <c r="I27" s="237"/>
      <c r="J27" s="237"/>
      <c r="K27" s="237"/>
      <c r="L27" s="237"/>
      <c r="M27" s="237"/>
      <c r="N27" s="237"/>
      <c r="O27" s="237"/>
    </row>
    <row r="28" spans="1:15" ht="20.100000000000001" customHeight="1" x14ac:dyDescent="0.25">
      <c r="A28" s="746"/>
      <c r="B28" s="747"/>
      <c r="C28" s="747"/>
      <c r="D28" s="747"/>
      <c r="E28" s="747"/>
      <c r="F28" s="747"/>
      <c r="G28" s="747"/>
      <c r="H28" s="747"/>
      <c r="I28" s="237"/>
      <c r="J28" s="237"/>
      <c r="K28" s="237"/>
      <c r="L28" s="237"/>
      <c r="M28" s="237"/>
      <c r="N28" s="237"/>
      <c r="O28" s="237"/>
    </row>
    <row r="29" spans="1:15" ht="20.100000000000001" customHeight="1" thickBot="1" x14ac:dyDescent="0.3">
      <c r="A29" s="748" t="s">
        <v>1114</v>
      </c>
      <c r="B29" s="29"/>
      <c r="C29" s="29"/>
      <c r="D29" s="30"/>
      <c r="E29" s="30"/>
      <c r="F29" s="30"/>
      <c r="G29" s="31"/>
      <c r="H29" s="31"/>
      <c r="I29" s="237"/>
      <c r="J29" s="237"/>
      <c r="K29" s="237"/>
      <c r="L29" s="237"/>
      <c r="M29" s="237"/>
      <c r="N29" s="237"/>
      <c r="O29" s="237"/>
    </row>
    <row r="30" spans="1:15" ht="20.100000000000001" customHeight="1" x14ac:dyDescent="0.25">
      <c r="A30" s="126" t="s">
        <v>5</v>
      </c>
      <c r="B30" s="37" t="s">
        <v>120</v>
      </c>
      <c r="C30" s="38" t="s">
        <v>121</v>
      </c>
      <c r="D30" s="39" t="s">
        <v>122</v>
      </c>
      <c r="E30" s="39" t="s">
        <v>123</v>
      </c>
      <c r="F30" s="39" t="s">
        <v>124</v>
      </c>
      <c r="G30" s="39" t="s">
        <v>1115</v>
      </c>
      <c r="H30" s="39" t="s">
        <v>1116</v>
      </c>
      <c r="I30" s="237"/>
      <c r="J30" s="237"/>
      <c r="K30" s="237"/>
      <c r="L30" s="237"/>
      <c r="M30" s="237"/>
      <c r="N30" s="237"/>
      <c r="O30" s="237"/>
    </row>
    <row r="31" spans="1:15" ht="20.100000000000001" customHeight="1" x14ac:dyDescent="0.25">
      <c r="A31" s="744" t="s">
        <v>1117</v>
      </c>
      <c r="B31" s="470">
        <f>SUM(C31:H31)</f>
        <v>373318.14227300003</v>
      </c>
      <c r="C31" s="732">
        <v>0</v>
      </c>
      <c r="D31" s="732">
        <v>110550.00100000003</v>
      </c>
      <c r="E31" s="732">
        <v>114986.69</v>
      </c>
      <c r="F31" s="732">
        <v>54291.114000000001</v>
      </c>
      <c r="G31" s="732">
        <v>93490.337272999997</v>
      </c>
      <c r="H31" s="732">
        <v>0</v>
      </c>
      <c r="I31" s="237"/>
      <c r="J31" s="237"/>
      <c r="K31" s="237"/>
      <c r="L31" s="237"/>
      <c r="M31" s="237"/>
      <c r="N31" s="237"/>
      <c r="O31" s="237"/>
    </row>
    <row r="32" spans="1:15" ht="20.100000000000001" customHeight="1" x14ac:dyDescent="0.25">
      <c r="A32" s="769" t="s">
        <v>1118</v>
      </c>
      <c r="B32" s="470">
        <f t="shared" ref="B32:B36" si="5">SUM(C32:H32)</f>
        <v>226333.02508832223</v>
      </c>
      <c r="C32" s="732">
        <v>0</v>
      </c>
      <c r="D32" s="732">
        <v>30912.783235685758</v>
      </c>
      <c r="E32" s="732">
        <v>114986.69</v>
      </c>
      <c r="F32" s="732">
        <v>54291.114000000001</v>
      </c>
      <c r="G32" s="732">
        <v>26142.437852636474</v>
      </c>
      <c r="H32" s="732">
        <v>0</v>
      </c>
      <c r="I32" s="237"/>
      <c r="J32" s="237"/>
      <c r="K32" s="237"/>
      <c r="L32" s="237"/>
      <c r="M32" s="237"/>
      <c r="N32" s="237"/>
      <c r="O32" s="237"/>
    </row>
    <row r="33" spans="1:15" ht="20.100000000000001" customHeight="1" x14ac:dyDescent="0.25">
      <c r="A33" s="770" t="s">
        <v>1119</v>
      </c>
      <c r="B33" s="470">
        <f t="shared" si="5"/>
        <v>146985.1171846778</v>
      </c>
      <c r="C33" s="732">
        <v>0</v>
      </c>
      <c r="D33" s="732">
        <v>79637.217764314279</v>
      </c>
      <c r="E33" s="732">
        <v>0</v>
      </c>
      <c r="F33" s="732">
        <v>0</v>
      </c>
      <c r="G33" s="732">
        <v>67347.899420363523</v>
      </c>
      <c r="H33" s="732">
        <v>0</v>
      </c>
      <c r="I33" s="237"/>
      <c r="J33" s="237"/>
      <c r="K33" s="237"/>
      <c r="L33" s="237"/>
      <c r="M33" s="237"/>
      <c r="N33" s="237"/>
      <c r="O33" s="237"/>
    </row>
    <row r="34" spans="1:15" ht="20.100000000000001" customHeight="1" x14ac:dyDescent="0.25">
      <c r="A34" s="80" t="s">
        <v>1120</v>
      </c>
      <c r="B34" s="470">
        <f t="shared" si="5"/>
        <v>361915.85248531087</v>
      </c>
      <c r="C34" s="732">
        <v>219217.59200000003</v>
      </c>
      <c r="D34" s="732">
        <v>50864.697999999946</v>
      </c>
      <c r="E34" s="732">
        <v>14215.5995</v>
      </c>
      <c r="F34" s="732">
        <v>68772.92452344</v>
      </c>
      <c r="G34" s="732">
        <v>8845.0384618708595</v>
      </c>
      <c r="H34" s="732">
        <v>0</v>
      </c>
      <c r="I34" s="237"/>
      <c r="J34" s="237"/>
      <c r="K34" s="237"/>
      <c r="L34" s="237"/>
      <c r="M34" s="237"/>
      <c r="N34" s="237"/>
      <c r="O34" s="237"/>
    </row>
    <row r="35" spans="1:15" ht="20.100000000000001" customHeight="1" x14ac:dyDescent="0.25">
      <c r="A35" s="769" t="s">
        <v>1121</v>
      </c>
      <c r="B35" s="470">
        <f t="shared" si="5"/>
        <v>47157</v>
      </c>
      <c r="C35" s="732">
        <v>47157</v>
      </c>
      <c r="D35" s="732">
        <v>0</v>
      </c>
      <c r="E35" s="732">
        <v>0</v>
      </c>
      <c r="F35" s="732">
        <v>0</v>
      </c>
      <c r="G35" s="732">
        <v>0</v>
      </c>
      <c r="H35" s="732">
        <v>0</v>
      </c>
      <c r="I35" s="237"/>
      <c r="J35" s="237"/>
      <c r="K35" s="237"/>
      <c r="L35" s="237"/>
      <c r="M35" s="237"/>
      <c r="N35" s="237"/>
      <c r="O35" s="237"/>
    </row>
    <row r="36" spans="1:15" ht="20.25" customHeight="1" x14ac:dyDescent="0.25">
      <c r="A36" s="770" t="s">
        <v>1122</v>
      </c>
      <c r="B36" s="470">
        <f t="shared" si="5"/>
        <v>314758.85248531081</v>
      </c>
      <c r="C36" s="732">
        <v>172060.592</v>
      </c>
      <c r="D36" s="732">
        <v>50864.697999999946</v>
      </c>
      <c r="E36" s="732">
        <v>14215.5995</v>
      </c>
      <c r="F36" s="732">
        <v>68772.92452344</v>
      </c>
      <c r="G36" s="732">
        <v>8845.0384618708595</v>
      </c>
      <c r="H36" s="732">
        <v>0</v>
      </c>
      <c r="I36" s="237"/>
      <c r="J36" s="237"/>
      <c r="K36" s="237"/>
      <c r="L36" s="237"/>
      <c r="M36" s="237"/>
      <c r="N36" s="237"/>
      <c r="O36" s="237"/>
    </row>
    <row r="37" spans="1:15" ht="20.25" customHeight="1" x14ac:dyDescent="0.25">
      <c r="A37" s="762" t="s">
        <v>1123</v>
      </c>
      <c r="B37" s="740">
        <f>B31+B34</f>
        <v>735233.99475831096</v>
      </c>
      <c r="C37" s="740">
        <f>C31+C34</f>
        <v>219217.59200000003</v>
      </c>
      <c r="D37" s="740">
        <f t="shared" ref="D37:H37" si="6">D31+D34</f>
        <v>161414.69899999996</v>
      </c>
      <c r="E37" s="740">
        <f t="shared" si="6"/>
        <v>129202.2895</v>
      </c>
      <c r="F37" s="740">
        <f t="shared" si="6"/>
        <v>123064.03852344</v>
      </c>
      <c r="G37" s="740">
        <f t="shared" si="6"/>
        <v>102335.37573487086</v>
      </c>
      <c r="H37" s="740">
        <f t="shared" si="6"/>
        <v>0</v>
      </c>
      <c r="I37" s="237"/>
      <c r="J37" s="237"/>
      <c r="K37" s="237"/>
      <c r="L37" s="237"/>
      <c r="M37" s="237"/>
      <c r="N37" s="237"/>
      <c r="O37" s="237"/>
    </row>
    <row r="38" spans="1:15" ht="20.25" customHeight="1" x14ac:dyDescent="0.25">
      <c r="A38" s="762" t="s">
        <v>1124</v>
      </c>
      <c r="B38" s="740">
        <f>B32+B35</f>
        <v>273490.02508832223</v>
      </c>
      <c r="C38" s="740">
        <f>C32+C35</f>
        <v>47157</v>
      </c>
      <c r="D38" s="740">
        <f t="shared" ref="D38:H38" si="7">D32+D35</f>
        <v>30912.783235685758</v>
      </c>
      <c r="E38" s="740">
        <f t="shared" si="7"/>
        <v>114986.69</v>
      </c>
      <c r="F38" s="740">
        <f t="shared" si="7"/>
        <v>54291.114000000001</v>
      </c>
      <c r="G38" s="740">
        <f t="shared" si="7"/>
        <v>26142.437852636474</v>
      </c>
      <c r="H38" s="740">
        <f t="shared" si="7"/>
        <v>0</v>
      </c>
      <c r="I38" s="237"/>
      <c r="J38" s="237"/>
      <c r="K38" s="237"/>
      <c r="L38" s="237"/>
      <c r="M38" s="237"/>
      <c r="N38" s="237"/>
      <c r="O38" s="237"/>
    </row>
    <row r="39" spans="1:15" ht="20.25" customHeight="1" x14ac:dyDescent="0.25">
      <c r="A39" s="763" t="s">
        <v>1125</v>
      </c>
      <c r="B39" s="768">
        <f>IFERROR(B38/B37,0)</f>
        <v>0.37197684959905175</v>
      </c>
      <c r="C39" s="768">
        <f t="shared" ref="C39:H39" si="8">IFERROR(C38/C37,0)</f>
        <v>0.21511503511086827</v>
      </c>
      <c r="D39" s="768">
        <f t="shared" si="8"/>
        <v>0.19151157501266824</v>
      </c>
      <c r="E39" s="768">
        <f t="shared" si="8"/>
        <v>0.88997408981672887</v>
      </c>
      <c r="F39" s="768">
        <f t="shared" si="8"/>
        <v>0.44116148512109143</v>
      </c>
      <c r="G39" s="768">
        <f t="shared" si="8"/>
        <v>0.25545846355580848</v>
      </c>
      <c r="H39" s="768">
        <f t="shared" si="8"/>
        <v>0</v>
      </c>
      <c r="I39" s="237"/>
      <c r="J39" s="237"/>
      <c r="K39" s="237"/>
      <c r="L39" s="237"/>
      <c r="M39" s="237"/>
      <c r="N39" s="237"/>
      <c r="O39" s="237"/>
    </row>
    <row r="40" spans="1:15" ht="20.25" customHeight="1" x14ac:dyDescent="0.25">
      <c r="A40" s="24"/>
      <c r="B40" s="228"/>
      <c r="C40" s="48"/>
      <c r="D40" s="48"/>
      <c r="E40" s="48"/>
      <c r="F40" s="48"/>
      <c r="G40" s="48"/>
      <c r="H40" s="48"/>
    </row>
    <row r="41" spans="1:15" ht="20.25" customHeight="1" thickBot="1" x14ac:dyDescent="0.3">
      <c r="A41" s="723" t="s">
        <v>84</v>
      </c>
      <c r="B41" s="735"/>
      <c r="C41" s="724"/>
      <c r="D41" s="725"/>
      <c r="E41" s="725"/>
      <c r="F41" s="725"/>
      <c r="G41" s="31"/>
      <c r="H41" s="31"/>
    </row>
    <row r="42" spans="1:15" ht="29.1" customHeight="1" x14ac:dyDescent="0.25">
      <c r="A42" s="127" t="s">
        <v>6</v>
      </c>
      <c r="B42" s="37" t="s">
        <v>120</v>
      </c>
      <c r="C42" s="38" t="s">
        <v>121</v>
      </c>
      <c r="D42" s="726" t="s">
        <v>122</v>
      </c>
      <c r="E42" s="40" t="s">
        <v>213</v>
      </c>
      <c r="F42" s="726" t="s">
        <v>124</v>
      </c>
      <c r="G42" s="727" t="s">
        <v>785</v>
      </c>
      <c r="H42" s="40" t="s">
        <v>795</v>
      </c>
    </row>
    <row r="43" spans="1:15" s="34" customFormat="1" ht="20.25" customHeight="1" x14ac:dyDescent="0.25">
      <c r="A43" s="56" t="s">
        <v>132</v>
      </c>
      <c r="B43" s="736">
        <v>8.4209999999999994</v>
      </c>
      <c r="C43" s="737">
        <v>10.427</v>
      </c>
      <c r="D43" s="737">
        <v>6.39</v>
      </c>
      <c r="E43" s="737">
        <v>8.0950000000000006</v>
      </c>
      <c r="F43" s="737">
        <v>7.5049999999999999</v>
      </c>
      <c r="G43" s="737">
        <v>9.2989999999999995</v>
      </c>
      <c r="H43" s="732">
        <v>0</v>
      </c>
    </row>
    <row r="44" spans="1:15" ht="20.25" customHeight="1" x14ac:dyDescent="0.25">
      <c r="A44" s="56" t="s">
        <v>133</v>
      </c>
      <c r="B44" s="736">
        <v>0.41599999999999998</v>
      </c>
      <c r="C44" s="737">
        <v>0.51600000000000001</v>
      </c>
      <c r="D44" s="737">
        <v>0.27700000000000002</v>
      </c>
      <c r="E44" s="737">
        <v>0.40500000000000003</v>
      </c>
      <c r="F44" s="737">
        <v>0.57699999999999996</v>
      </c>
      <c r="G44" s="737">
        <v>0.41299999999999998</v>
      </c>
      <c r="H44" s="732">
        <v>0</v>
      </c>
    </row>
    <row r="45" spans="1:15" ht="20.25" customHeight="1" x14ac:dyDescent="0.25">
      <c r="B45" s="228"/>
      <c r="H45" s="749"/>
    </row>
    <row r="46" spans="1:15" ht="20.25" customHeight="1" thickBot="1" x14ac:dyDescent="0.3">
      <c r="A46" s="723" t="s">
        <v>134</v>
      </c>
      <c r="B46" s="735"/>
      <c r="C46" s="724"/>
      <c r="D46" s="724"/>
      <c r="E46" s="724"/>
      <c r="F46" s="724"/>
      <c r="G46" s="724"/>
      <c r="H46" s="724"/>
    </row>
    <row r="47" spans="1:15" ht="30.75" customHeight="1" x14ac:dyDescent="0.25">
      <c r="A47" s="125" t="s">
        <v>135</v>
      </c>
      <c r="B47" s="37" t="s">
        <v>120</v>
      </c>
      <c r="C47" s="38" t="s">
        <v>121</v>
      </c>
      <c r="D47" s="726" t="s">
        <v>122</v>
      </c>
      <c r="E47" s="40" t="s">
        <v>213</v>
      </c>
      <c r="F47" s="726" t="s">
        <v>124</v>
      </c>
      <c r="G47" s="727" t="s">
        <v>785</v>
      </c>
      <c r="H47" s="40" t="s">
        <v>795</v>
      </c>
    </row>
    <row r="48" spans="1:15" ht="20.25" customHeight="1" x14ac:dyDescent="0.25">
      <c r="A48" s="35" t="s">
        <v>1071</v>
      </c>
      <c r="B48" s="731">
        <f>SUM(C48:H48)</f>
        <v>618262.91613906191</v>
      </c>
      <c r="C48" s="732">
        <v>191669.42804154506</v>
      </c>
      <c r="D48" s="732">
        <v>116546.61318776438</v>
      </c>
      <c r="E48" s="732">
        <v>119022.33387818151</v>
      </c>
      <c r="F48" s="732">
        <v>77957.770550934452</v>
      </c>
      <c r="G48" s="732">
        <v>100489.77048063648</v>
      </c>
      <c r="H48" s="732">
        <v>12577</v>
      </c>
    </row>
    <row r="49" spans="1:8" ht="20.25" customHeight="1" x14ac:dyDescent="0.25">
      <c r="A49" s="35" t="s">
        <v>1072</v>
      </c>
      <c r="B49" s="731">
        <f t="shared" ref="B49:B50" si="9">SUM(C49:H49)</f>
        <v>73821.794387171394</v>
      </c>
      <c r="C49" s="732">
        <v>0</v>
      </c>
      <c r="D49" s="732">
        <v>39996.99036180001</v>
      </c>
      <c r="E49" s="732">
        <v>0</v>
      </c>
      <c r="F49" s="732">
        <v>0</v>
      </c>
      <c r="G49" s="732">
        <v>33824.804025371392</v>
      </c>
      <c r="H49" s="732">
        <v>0</v>
      </c>
    </row>
    <row r="50" spans="1:8" ht="20.25" customHeight="1" x14ac:dyDescent="0.25">
      <c r="A50" s="35" t="s">
        <v>1129</v>
      </c>
      <c r="B50" s="731">
        <f t="shared" si="9"/>
        <v>171799.78734237139</v>
      </c>
      <c r="C50" s="732">
        <v>0</v>
      </c>
      <c r="D50" s="732">
        <v>39996.99036180001</v>
      </c>
      <c r="E50" s="732">
        <v>66554.296172000002</v>
      </c>
      <c r="F50" s="732">
        <v>31423.696783199997</v>
      </c>
      <c r="G50" s="732">
        <v>33824.804025371392</v>
      </c>
      <c r="H50" s="732">
        <v>0</v>
      </c>
    </row>
    <row r="51" spans="1:8" s="24" customFormat="1" ht="20.25" customHeight="1" x14ac:dyDescent="0.25">
      <c r="A51" s="103" t="s">
        <v>1130</v>
      </c>
      <c r="B51" s="104">
        <f>SUM(B48:B49)</f>
        <v>692084.71052623331</v>
      </c>
      <c r="C51" s="104">
        <f>SUM(C48:C49)</f>
        <v>191669.42804154506</v>
      </c>
      <c r="D51" s="104">
        <f t="shared" ref="D51:H51" si="10">SUM(D48:D49)</f>
        <v>156543.60354956437</v>
      </c>
      <c r="E51" s="104">
        <f t="shared" si="10"/>
        <v>119022.33387818151</v>
      </c>
      <c r="F51" s="104">
        <f>SUM(F48:F49)</f>
        <v>77957.770550934452</v>
      </c>
      <c r="G51" s="104">
        <f t="shared" si="10"/>
        <v>134314.57450600786</v>
      </c>
      <c r="H51" s="104">
        <f t="shared" si="10"/>
        <v>12577</v>
      </c>
    </row>
    <row r="52" spans="1:8" ht="20.25" customHeight="1" x14ac:dyDescent="0.25">
      <c r="A52" s="35" t="s">
        <v>136</v>
      </c>
      <c r="B52" s="344">
        <v>1</v>
      </c>
      <c r="C52" s="343">
        <f>C51/$B$51</f>
        <v>0.27694504029110451</v>
      </c>
      <c r="D52" s="343">
        <f t="shared" ref="D52:H52" si="11">D51/$B$51</f>
        <v>0.22619139126846904</v>
      </c>
      <c r="E52" s="343">
        <f t="shared" si="11"/>
        <v>0.17197653996384593</v>
      </c>
      <c r="F52" s="343">
        <f t="shared" si="11"/>
        <v>0.1126419488326198</v>
      </c>
      <c r="G52" s="343">
        <f t="shared" si="11"/>
        <v>0.19407244873807497</v>
      </c>
      <c r="H52" s="343">
        <f t="shared" si="11"/>
        <v>1.8172630905885719E-2</v>
      </c>
    </row>
    <row r="53" spans="1:8" ht="20.25" customHeight="1" x14ac:dyDescent="0.25">
      <c r="A53" s="56" t="s">
        <v>137</v>
      </c>
      <c r="B53" s="736">
        <v>0.57199999999999995</v>
      </c>
      <c r="C53" s="737">
        <v>0.70099999999999996</v>
      </c>
      <c r="D53" s="737">
        <v>0.49099999999999999</v>
      </c>
      <c r="E53" s="737">
        <v>0.46300000000000002</v>
      </c>
      <c r="F53" s="737">
        <v>0.45100000000000001</v>
      </c>
      <c r="G53" s="737">
        <v>0.71799999999999997</v>
      </c>
      <c r="H53" s="732">
        <v>0</v>
      </c>
    </row>
    <row r="54" spans="1:8" ht="20.25" customHeight="1" x14ac:dyDescent="0.25">
      <c r="A54" s="79" t="s">
        <v>138</v>
      </c>
      <c r="B54" s="736">
        <v>2.8000000000000001E-2</v>
      </c>
      <c r="C54" s="737">
        <v>3.5000000000000003E-2</v>
      </c>
      <c r="D54" s="737">
        <v>2.1000000000000001E-2</v>
      </c>
      <c r="E54" s="737">
        <v>2.3E-2</v>
      </c>
      <c r="F54" s="737">
        <v>3.5000000000000003E-2</v>
      </c>
      <c r="G54" s="737">
        <v>3.2000000000000001E-2</v>
      </c>
      <c r="H54" s="732">
        <v>0</v>
      </c>
    </row>
    <row r="55" spans="1:8" ht="20.25" customHeight="1" x14ac:dyDescent="0.25">
      <c r="A55" s="35" t="s">
        <v>1073</v>
      </c>
      <c r="B55" s="731">
        <v>817061</v>
      </c>
      <c r="H55" s="749"/>
    </row>
    <row r="56" spans="1:8" s="24" customFormat="1" ht="20.25" customHeight="1" x14ac:dyDescent="0.25">
      <c r="A56" s="103" t="s">
        <v>139</v>
      </c>
      <c r="B56" s="104">
        <v>1509146</v>
      </c>
      <c r="C56"/>
      <c r="D56"/>
      <c r="E56"/>
      <c r="F56"/>
      <c r="G56"/>
      <c r="H56"/>
    </row>
    <row r="57" spans="1:8" ht="20.25" customHeight="1" x14ac:dyDescent="0.25">
      <c r="A57" s="56" t="s">
        <v>137</v>
      </c>
      <c r="B57" s="736">
        <v>1.2483001899999999</v>
      </c>
    </row>
    <row r="58" spans="1:8" ht="20.25" customHeight="1" x14ac:dyDescent="0.25">
      <c r="A58" s="79" t="s">
        <v>138</v>
      </c>
      <c r="B58" s="736">
        <v>6.1648689999999999E-2</v>
      </c>
    </row>
    <row r="59" spans="1:8" ht="20.25" customHeight="1" x14ac:dyDescent="0.25">
      <c r="A59" s="154"/>
      <c r="B59" s="229"/>
      <c r="C59" s="155"/>
      <c r="D59" s="155"/>
      <c r="E59" s="155"/>
      <c r="F59" s="155"/>
      <c r="G59" s="155"/>
      <c r="H59" s="155"/>
    </row>
    <row r="60" spans="1:8" ht="20.25" customHeight="1" x14ac:dyDescent="0.35">
      <c r="A60" s="24" t="s">
        <v>1074</v>
      </c>
      <c r="B60" s="229"/>
    </row>
    <row r="61" spans="1:8" ht="20.25" customHeight="1" x14ac:dyDescent="0.25">
      <c r="A61" s="56" t="s">
        <v>140</v>
      </c>
      <c r="B61" s="731">
        <v>579928</v>
      </c>
      <c r="C61" s="36"/>
      <c r="D61" s="36"/>
      <c r="E61" s="36"/>
      <c r="F61" s="36"/>
      <c r="G61" s="36"/>
      <c r="H61" s="36"/>
    </row>
    <row r="62" spans="1:8" ht="20.25" customHeight="1" x14ac:dyDescent="0.25">
      <c r="A62" s="56" t="s">
        <v>141</v>
      </c>
      <c r="B62" s="731">
        <v>40550</v>
      </c>
      <c r="C62" s="36"/>
      <c r="D62" s="36"/>
      <c r="E62" s="36"/>
      <c r="F62" s="36"/>
      <c r="G62" s="36"/>
      <c r="H62" s="36"/>
    </row>
    <row r="63" spans="1:8" ht="33" customHeight="1" x14ac:dyDescent="0.25">
      <c r="A63" s="74" t="s">
        <v>142</v>
      </c>
      <c r="B63" s="731">
        <v>172020</v>
      </c>
    </row>
    <row r="64" spans="1:8" ht="20.25" customHeight="1" x14ac:dyDescent="0.25">
      <c r="A64" s="56" t="s">
        <v>143</v>
      </c>
      <c r="B64" s="731">
        <v>14223</v>
      </c>
    </row>
    <row r="65" spans="1:8" ht="20.25" customHeight="1" x14ac:dyDescent="0.25">
      <c r="A65" s="56" t="s">
        <v>144</v>
      </c>
      <c r="B65" s="731" t="s">
        <v>145</v>
      </c>
      <c r="C65" s="36"/>
      <c r="D65" s="36"/>
      <c r="E65" s="36"/>
      <c r="F65" s="36"/>
      <c r="G65" s="36"/>
      <c r="H65" s="36"/>
    </row>
    <row r="66" spans="1:8" ht="20.25" customHeight="1" x14ac:dyDescent="0.25">
      <c r="A66" s="56" t="s">
        <v>146</v>
      </c>
      <c r="B66" s="731">
        <v>6131</v>
      </c>
    </row>
    <row r="67" spans="1:8" ht="20.25" customHeight="1" x14ac:dyDescent="0.25">
      <c r="A67" s="56" t="s">
        <v>147</v>
      </c>
      <c r="B67" s="731">
        <v>3156</v>
      </c>
    </row>
    <row r="68" spans="1:8" ht="20.25" customHeight="1" x14ac:dyDescent="0.25">
      <c r="A68" s="56" t="s">
        <v>148</v>
      </c>
      <c r="B68" s="738" t="s">
        <v>145</v>
      </c>
      <c r="C68" s="36"/>
      <c r="D68" s="36"/>
      <c r="E68" s="36"/>
      <c r="F68" s="36"/>
      <c r="G68" s="36"/>
      <c r="H68" s="36"/>
    </row>
    <row r="69" spans="1:8" ht="20.25" customHeight="1" x14ac:dyDescent="0.25">
      <c r="A69" s="56" t="s">
        <v>149</v>
      </c>
      <c r="B69" s="738">
        <v>300</v>
      </c>
      <c r="C69" s="36"/>
      <c r="D69" s="36"/>
      <c r="E69" s="36"/>
      <c r="F69" s="36"/>
      <c r="G69" s="36"/>
      <c r="H69" s="36"/>
    </row>
    <row r="70" spans="1:8" ht="20.25" customHeight="1" x14ac:dyDescent="0.25">
      <c r="A70" s="56" t="s">
        <v>150</v>
      </c>
      <c r="B70" s="738">
        <v>753</v>
      </c>
    </row>
    <row r="71" spans="1:8" ht="20.25" customHeight="1" x14ac:dyDescent="0.25">
      <c r="A71" s="56" t="s">
        <v>151</v>
      </c>
      <c r="B71" s="738" t="s">
        <v>145</v>
      </c>
    </row>
    <row r="72" spans="1:8" ht="20.25" customHeight="1" x14ac:dyDescent="0.25">
      <c r="A72" s="56" t="s">
        <v>152</v>
      </c>
      <c r="B72" s="738" t="s">
        <v>145</v>
      </c>
    </row>
    <row r="73" spans="1:8" ht="20.25" customHeight="1" x14ac:dyDescent="0.25">
      <c r="A73" s="56" t="s">
        <v>153</v>
      </c>
      <c r="B73" s="738" t="s">
        <v>145</v>
      </c>
    </row>
    <row r="74" spans="1:8" ht="20.25" customHeight="1" x14ac:dyDescent="0.25">
      <c r="A74" s="56" t="s">
        <v>154</v>
      </c>
      <c r="B74" s="738" t="s">
        <v>145</v>
      </c>
    </row>
    <row r="75" spans="1:8" ht="20.25" customHeight="1" x14ac:dyDescent="0.25">
      <c r="A75" s="56" t="s">
        <v>155</v>
      </c>
      <c r="B75" s="738" t="s">
        <v>145</v>
      </c>
    </row>
    <row r="76" spans="1:8" ht="20.25" customHeight="1" x14ac:dyDescent="0.25">
      <c r="A76" s="103" t="s">
        <v>156</v>
      </c>
      <c r="B76" s="104">
        <v>817061</v>
      </c>
      <c r="C76" s="750"/>
      <c r="D76" s="750"/>
      <c r="E76" s="750"/>
      <c r="F76" s="750"/>
      <c r="G76" s="750"/>
      <c r="H76" s="750"/>
    </row>
    <row r="77" spans="1:8" ht="20.25" customHeight="1" x14ac:dyDescent="0.25">
      <c r="A77" s="156" t="s">
        <v>384</v>
      </c>
      <c r="C77" s="34"/>
      <c r="D77" s="34"/>
      <c r="E77" s="34"/>
      <c r="F77" s="34"/>
      <c r="G77" s="34"/>
      <c r="H77" s="34"/>
    </row>
    <row r="78" spans="1:8" ht="20.25" customHeight="1" x14ac:dyDescent="0.25"/>
    <row r="79" spans="1:8" ht="20.25" customHeight="1" x14ac:dyDescent="0.25"/>
    <row r="80" spans="1:8" ht="20.25" customHeight="1" x14ac:dyDescent="0.25"/>
    <row r="81" ht="20.25" customHeight="1" x14ac:dyDescent="0.25"/>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5F232-F0AE-4659-AA10-BC600842AEBB}">
  <sheetPr>
    <tabColor rgb="FF92D050"/>
  </sheetPr>
  <dimension ref="A12:G54"/>
  <sheetViews>
    <sheetView showGridLines="0" topLeftCell="A8" zoomScaleNormal="100" workbookViewId="0">
      <selection activeCell="B17" sqref="B17"/>
    </sheetView>
  </sheetViews>
  <sheetFormatPr defaultColWidth="8.5703125" defaultRowHeight="15" x14ac:dyDescent="0.25"/>
  <cols>
    <col min="1" max="1" width="71.42578125" customWidth="1"/>
    <col min="2" max="2" width="16.85546875" customWidth="1"/>
    <col min="3" max="8" width="20.42578125" customWidth="1"/>
  </cols>
  <sheetData>
    <row r="12" spans="1:7" ht="20.25" customHeight="1" thickBot="1" x14ac:dyDescent="0.3">
      <c r="A12" s="20" t="s">
        <v>157</v>
      </c>
      <c r="B12" s="21"/>
      <c r="C12" s="21"/>
      <c r="D12" s="22"/>
      <c r="E12" s="22"/>
      <c r="F12" s="22"/>
    </row>
    <row r="13" spans="1:7" ht="30" customHeight="1" x14ac:dyDescent="0.25">
      <c r="A13" s="129" t="s">
        <v>158</v>
      </c>
      <c r="B13" s="37" t="s">
        <v>120</v>
      </c>
      <c r="C13" s="38" t="s">
        <v>121</v>
      </c>
      <c r="D13" s="39" t="s">
        <v>122</v>
      </c>
      <c r="E13" s="40" t="s">
        <v>213</v>
      </c>
      <c r="F13" s="39" t="s">
        <v>124</v>
      </c>
      <c r="G13" s="85" t="s">
        <v>785</v>
      </c>
    </row>
    <row r="14" spans="1:7" ht="20.25" customHeight="1" x14ac:dyDescent="0.25">
      <c r="A14" s="41" t="s">
        <v>159</v>
      </c>
      <c r="B14" s="42"/>
      <c r="C14" s="424"/>
      <c r="D14" s="42"/>
      <c r="E14" s="42"/>
      <c r="F14" s="42"/>
      <c r="G14" s="42"/>
    </row>
    <row r="15" spans="1:7" s="32" customFormat="1" ht="20.25" customHeight="1" x14ac:dyDescent="0.25">
      <c r="A15" s="10" t="s">
        <v>160</v>
      </c>
      <c r="B15" s="412">
        <v>10338.869999999999</v>
      </c>
      <c r="C15" s="425">
        <v>3925</v>
      </c>
      <c r="D15" s="254">
        <v>2967</v>
      </c>
      <c r="E15" s="254">
        <v>1928</v>
      </c>
      <c r="F15" s="254">
        <v>821.56</v>
      </c>
      <c r="G15" s="254">
        <v>697.31000000000006</v>
      </c>
    </row>
    <row r="16" spans="1:7" s="32" customFormat="1" ht="20.25" customHeight="1" x14ac:dyDescent="0.25">
      <c r="A16" s="10" t="s">
        <v>161</v>
      </c>
      <c r="B16" s="412">
        <v>1133.23</v>
      </c>
      <c r="C16" s="428">
        <v>50</v>
      </c>
      <c r="D16" s="254">
        <v>156</v>
      </c>
      <c r="E16" s="254">
        <v>695</v>
      </c>
      <c r="F16" s="254">
        <v>55.470000000000006</v>
      </c>
      <c r="G16" s="254">
        <v>176.76000000000002</v>
      </c>
    </row>
    <row r="17" spans="1:7" s="32" customFormat="1" ht="20.25" customHeight="1" x14ac:dyDescent="0.25">
      <c r="A17" s="185" t="s">
        <v>162</v>
      </c>
      <c r="B17" s="104">
        <v>11472.1</v>
      </c>
      <c r="C17" s="104">
        <v>3975</v>
      </c>
      <c r="D17" s="104">
        <v>3123</v>
      </c>
      <c r="E17" s="104">
        <v>2623</v>
      </c>
      <c r="F17" s="104">
        <v>877.03</v>
      </c>
      <c r="G17" s="104">
        <v>874.07</v>
      </c>
    </row>
    <row r="18" spans="1:7" s="32" customFormat="1" ht="20.25" customHeight="1" x14ac:dyDescent="0.25">
      <c r="A18" s="132" t="s">
        <v>163</v>
      </c>
      <c r="B18" s="467">
        <v>2.25222189556917E-3</v>
      </c>
      <c r="C18" s="413">
        <v>7.1881607735208648E-4</v>
      </c>
      <c r="D18" s="413">
        <v>4.2450466167898019E-4</v>
      </c>
      <c r="E18" s="413">
        <v>5.1130875690788514E-4</v>
      </c>
      <c r="F18" s="413">
        <v>3.9025793591957836E-4</v>
      </c>
      <c r="G18" s="413">
        <v>2.0733446371063599E-4</v>
      </c>
    </row>
    <row r="19" spans="1:7" s="32" customFormat="1" ht="20.25" customHeight="1" x14ac:dyDescent="0.25">
      <c r="A19" s="138" t="s">
        <v>164</v>
      </c>
      <c r="B19" s="467">
        <v>4.4290803491494078E-2</v>
      </c>
      <c r="C19" s="413">
        <v>1.4532064107697936E-2</v>
      </c>
      <c r="D19" s="413">
        <v>9.8004360707638558E-3</v>
      </c>
      <c r="E19" s="413">
        <v>1.0211728093799336E-2</v>
      </c>
      <c r="F19" s="413">
        <v>5.0731418489286233E-3</v>
      </c>
      <c r="G19" s="413">
        <v>4.6734333703043248E-3</v>
      </c>
    </row>
    <row r="20" spans="1:7" ht="20.25" customHeight="1" x14ac:dyDescent="0.25">
      <c r="A20" s="49"/>
      <c r="B20" s="414"/>
      <c r="C20" s="414"/>
      <c r="D20" s="415"/>
      <c r="E20" s="415"/>
      <c r="F20" s="235"/>
      <c r="G20" s="235"/>
    </row>
    <row r="21" spans="1:7" ht="20.100000000000001" customHeight="1" thickBot="1" x14ac:dyDescent="0.3">
      <c r="A21" s="20" t="s">
        <v>165</v>
      </c>
      <c r="B21" s="416"/>
      <c r="C21" s="416"/>
      <c r="D21" s="417"/>
      <c r="E21" s="417"/>
      <c r="F21" s="417"/>
      <c r="G21" s="417"/>
    </row>
    <row r="22" spans="1:7" ht="29.25" customHeight="1" x14ac:dyDescent="0.25">
      <c r="A22" s="134" t="s">
        <v>166</v>
      </c>
      <c r="B22" s="418" t="s">
        <v>120</v>
      </c>
      <c r="C22" s="419" t="s">
        <v>121</v>
      </c>
      <c r="D22" s="419" t="s">
        <v>122</v>
      </c>
      <c r="E22" s="420" t="s">
        <v>213</v>
      </c>
      <c r="F22" s="419" t="s">
        <v>124</v>
      </c>
      <c r="G22" s="421" t="s">
        <v>785</v>
      </c>
    </row>
    <row r="23" spans="1:7" ht="20.25" customHeight="1" x14ac:dyDescent="0.25">
      <c r="A23" s="135" t="s">
        <v>167</v>
      </c>
      <c r="B23" s="189"/>
      <c r="C23" s="189"/>
      <c r="D23" s="254"/>
      <c r="E23" s="254"/>
      <c r="F23" s="254"/>
      <c r="G23" s="254"/>
    </row>
    <row r="24" spans="1:7" ht="20.25" customHeight="1" x14ac:dyDescent="0.25">
      <c r="A24" s="5" t="s">
        <v>168</v>
      </c>
      <c r="B24" s="412">
        <v>13027.529999999999</v>
      </c>
      <c r="C24" s="189">
        <v>1448</v>
      </c>
      <c r="D24" s="189">
        <v>1104</v>
      </c>
      <c r="E24" s="254">
        <v>2623</v>
      </c>
      <c r="F24" s="254">
        <v>2669.25</v>
      </c>
      <c r="G24" s="254">
        <v>5183.28</v>
      </c>
    </row>
    <row r="25" spans="1:7" ht="20.25" customHeight="1" x14ac:dyDescent="0.25">
      <c r="A25" s="58" t="s">
        <v>101</v>
      </c>
      <c r="B25" s="412">
        <v>24301.4</v>
      </c>
      <c r="C25" s="425">
        <v>1729</v>
      </c>
      <c r="D25" s="425">
        <v>11000</v>
      </c>
      <c r="E25" s="425">
        <v>5462.41</v>
      </c>
      <c r="F25" s="425">
        <v>1981.1399999999999</v>
      </c>
      <c r="G25" s="425">
        <v>4128.8500000000004</v>
      </c>
    </row>
    <row r="26" spans="1:7" ht="20.25" customHeight="1" x14ac:dyDescent="0.25">
      <c r="A26" s="80" t="s">
        <v>169</v>
      </c>
      <c r="B26" s="468">
        <v>0.67931289921310467</v>
      </c>
      <c r="C26" s="469">
        <v>0.30312061711079946</v>
      </c>
      <c r="D26" s="469">
        <v>0.77887134461516672</v>
      </c>
      <c r="E26" s="469">
        <v>0.67558849829507717</v>
      </c>
      <c r="F26" s="469">
        <v>0.69314981264235498</v>
      </c>
      <c r="G26" s="469">
        <v>0.82528803178943499</v>
      </c>
    </row>
    <row r="27" spans="1:7" ht="20.25" customHeight="1" x14ac:dyDescent="0.25">
      <c r="A27" s="43"/>
      <c r="B27" s="422"/>
      <c r="C27" s="426"/>
      <c r="D27" s="426"/>
      <c r="E27" s="427"/>
      <c r="F27" s="427"/>
      <c r="G27" s="427"/>
    </row>
    <row r="28" spans="1:7" ht="20.25" customHeight="1" thickBot="1" x14ac:dyDescent="0.35">
      <c r="A28" s="44" t="s">
        <v>170</v>
      </c>
      <c r="B28" s="416"/>
      <c r="C28" s="416"/>
      <c r="D28" s="417"/>
      <c r="E28" s="417"/>
      <c r="F28" s="417"/>
      <c r="G28" s="417"/>
    </row>
    <row r="29" spans="1:7" ht="30.75" customHeight="1" x14ac:dyDescent="0.25">
      <c r="A29" s="135" t="s">
        <v>171</v>
      </c>
      <c r="B29" s="418" t="s">
        <v>120</v>
      </c>
      <c r="C29" s="419" t="s">
        <v>121</v>
      </c>
      <c r="D29" s="419" t="s">
        <v>122</v>
      </c>
      <c r="E29" s="420" t="s">
        <v>213</v>
      </c>
      <c r="F29" s="419" t="s">
        <v>124</v>
      </c>
      <c r="G29" s="421" t="s">
        <v>785</v>
      </c>
    </row>
    <row r="30" spans="1:7" ht="20.25" customHeight="1" x14ac:dyDescent="0.25">
      <c r="A30" s="54" t="s">
        <v>96</v>
      </c>
      <c r="B30" s="412">
        <v>2241.8399999999997</v>
      </c>
      <c r="C30" s="423">
        <v>2139</v>
      </c>
      <c r="D30" s="423">
        <v>31</v>
      </c>
      <c r="E30" s="423">
        <v>0</v>
      </c>
      <c r="F30" s="423">
        <v>20.66</v>
      </c>
      <c r="G30" s="423">
        <v>51.18</v>
      </c>
    </row>
    <row r="31" spans="1:7" ht="20.25" customHeight="1" x14ac:dyDescent="0.25">
      <c r="A31" s="131" t="s">
        <v>172</v>
      </c>
      <c r="B31" s="412">
        <v>17324.11</v>
      </c>
      <c r="C31" s="189">
        <v>0</v>
      </c>
      <c r="D31" s="189">
        <v>15218.11</v>
      </c>
      <c r="E31" s="189">
        <v>2106</v>
      </c>
      <c r="F31" s="189">
        <v>0</v>
      </c>
      <c r="G31" s="189">
        <v>0</v>
      </c>
    </row>
    <row r="32" spans="1:7" ht="20.25" customHeight="1" x14ac:dyDescent="0.25">
      <c r="C32" s="425"/>
      <c r="D32" s="425"/>
      <c r="E32" s="425"/>
      <c r="F32" s="425"/>
      <c r="G32" s="425"/>
    </row>
    <row r="33" ht="20.25" customHeight="1" x14ac:dyDescent="0.25"/>
    <row r="34" ht="20.25" customHeight="1" x14ac:dyDescent="0.25"/>
    <row r="35" ht="20.25" customHeight="1" x14ac:dyDescent="0.25"/>
    <row r="36" ht="20.25" customHeight="1" x14ac:dyDescent="0.25"/>
    <row r="37" ht="20.25" customHeight="1" x14ac:dyDescent="0.25"/>
    <row r="38" ht="20.25" customHeight="1" x14ac:dyDescent="0.25"/>
    <row r="39" ht="20.25" customHeight="1" x14ac:dyDescent="0.25"/>
    <row r="40" ht="20.25" customHeight="1" x14ac:dyDescent="0.25"/>
    <row r="41" ht="20.25" customHeight="1" x14ac:dyDescent="0.25"/>
    <row r="42" ht="20.25" customHeight="1" x14ac:dyDescent="0.25"/>
    <row r="43" ht="20.25" customHeight="1" x14ac:dyDescent="0.25"/>
    <row r="44" ht="20.25" customHeight="1" x14ac:dyDescent="0.25"/>
    <row r="45" ht="20.25" customHeight="1" x14ac:dyDescent="0.25"/>
    <row r="46" ht="20.25" customHeight="1" x14ac:dyDescent="0.25"/>
    <row r="47" ht="20.25" customHeight="1" x14ac:dyDescent="0.25"/>
    <row r="48" ht="20.25" customHeight="1" x14ac:dyDescent="0.25"/>
    <row r="49" ht="20.25" customHeight="1" x14ac:dyDescent="0.25"/>
    <row r="50" ht="20.25" customHeight="1" x14ac:dyDescent="0.25"/>
    <row r="51" ht="20.25" customHeight="1" x14ac:dyDescent="0.25"/>
    <row r="52" ht="20.25" customHeight="1" x14ac:dyDescent="0.25"/>
    <row r="53" ht="20.25" customHeight="1" x14ac:dyDescent="0.25"/>
    <row r="54" ht="20.25" customHeight="1" x14ac:dyDescent="0.25"/>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A8984-1F83-4C9F-980D-F22453095A64}">
  <sheetPr>
    <tabColor rgb="FF92D050"/>
  </sheetPr>
  <dimension ref="A12:O66"/>
  <sheetViews>
    <sheetView showGridLines="0" zoomScale="110" zoomScaleNormal="110" workbookViewId="0">
      <selection activeCell="B52" sqref="B52"/>
    </sheetView>
  </sheetViews>
  <sheetFormatPr defaultColWidth="8.5703125" defaultRowHeight="15" x14ac:dyDescent="0.25"/>
  <cols>
    <col min="1" max="1" width="57.140625" customWidth="1"/>
    <col min="2" max="2" width="20.42578125" customWidth="1"/>
    <col min="3" max="3" width="15.5703125" customWidth="1"/>
    <col min="4" max="4" width="16.5703125" customWidth="1"/>
    <col min="5" max="13" width="20.42578125" customWidth="1"/>
  </cols>
  <sheetData>
    <row r="12" spans="1:7" ht="20.25" customHeight="1" thickBot="1" x14ac:dyDescent="0.3">
      <c r="A12" s="20" t="s">
        <v>70</v>
      </c>
      <c r="B12" s="21"/>
      <c r="C12" s="21"/>
      <c r="D12" s="22"/>
      <c r="E12" s="22"/>
      <c r="F12" s="22"/>
    </row>
    <row r="13" spans="1:7" ht="24" customHeight="1" x14ac:dyDescent="0.25">
      <c r="A13" s="135" t="s">
        <v>18</v>
      </c>
      <c r="B13" s="37" t="s">
        <v>120</v>
      </c>
      <c r="C13" s="40" t="s">
        <v>212</v>
      </c>
      <c r="D13" s="40" t="s">
        <v>122</v>
      </c>
      <c r="E13" s="40" t="s">
        <v>213</v>
      </c>
      <c r="F13" s="40" t="s">
        <v>124</v>
      </c>
      <c r="G13" s="86" t="s">
        <v>785</v>
      </c>
    </row>
    <row r="14" spans="1:7" ht="20.25" customHeight="1" x14ac:dyDescent="0.25">
      <c r="A14" s="5" t="s">
        <v>214</v>
      </c>
      <c r="B14" s="404">
        <v>24479766.115974288</v>
      </c>
      <c r="C14" s="423">
        <v>5529926.3959742896</v>
      </c>
      <c r="D14" s="423">
        <v>7356809.6699999999</v>
      </c>
      <c r="E14" s="423">
        <v>5129972.7699999996</v>
      </c>
      <c r="F14" s="423">
        <v>2247308.56</v>
      </c>
      <c r="G14" s="423">
        <v>4215748.72</v>
      </c>
    </row>
    <row r="15" spans="1:7" ht="20.25" customHeight="1" x14ac:dyDescent="0.25">
      <c r="A15" s="5" t="s">
        <v>851</v>
      </c>
      <c r="B15" s="404">
        <v>1208960.4825120501</v>
      </c>
      <c r="C15" s="423">
        <v>273533.06251204602</v>
      </c>
      <c r="D15" s="423">
        <v>318659.28999999998</v>
      </c>
      <c r="E15" s="423">
        <v>256861.52</v>
      </c>
      <c r="F15" s="423">
        <v>172877.09</v>
      </c>
      <c r="G15" s="423">
        <v>187029.52</v>
      </c>
    </row>
    <row r="16" spans="1:7" ht="20.25" customHeight="1" x14ac:dyDescent="0.25">
      <c r="A16" s="27"/>
      <c r="B16" s="338"/>
      <c r="C16" s="337"/>
      <c r="D16" s="337"/>
      <c r="E16" s="337"/>
      <c r="F16" s="337"/>
      <c r="G16" s="337"/>
    </row>
    <row r="17" spans="1:15" ht="20.25" customHeight="1" thickBot="1" x14ac:dyDescent="0.3">
      <c r="A17" s="46" t="s">
        <v>215</v>
      </c>
      <c r="B17" s="339"/>
      <c r="C17" s="339"/>
      <c r="D17" s="339"/>
      <c r="E17" s="339"/>
      <c r="F17" s="339"/>
      <c r="G17" s="339"/>
    </row>
    <row r="18" spans="1:15" ht="33" customHeight="1" x14ac:dyDescent="0.25">
      <c r="A18" s="135" t="s">
        <v>874</v>
      </c>
      <c r="B18" s="418" t="s">
        <v>120</v>
      </c>
      <c r="C18" s="420" t="s">
        <v>212</v>
      </c>
      <c r="D18" s="420" t="s">
        <v>122</v>
      </c>
      <c r="E18" s="420" t="s">
        <v>213</v>
      </c>
      <c r="F18" s="420" t="s">
        <v>124</v>
      </c>
      <c r="G18" s="86" t="s">
        <v>785</v>
      </c>
    </row>
    <row r="19" spans="1:15" ht="20.25" customHeight="1" x14ac:dyDescent="0.25">
      <c r="A19" s="58" t="s">
        <v>216</v>
      </c>
      <c r="B19" s="404">
        <v>146887705.06999999</v>
      </c>
      <c r="C19" s="423">
        <v>30355334</v>
      </c>
      <c r="D19" s="423">
        <v>22851900.52</v>
      </c>
      <c r="E19" s="423">
        <v>44804428.590000004</v>
      </c>
      <c r="F19" s="423">
        <v>897644.29</v>
      </c>
      <c r="G19" s="423">
        <v>47978397.670000002</v>
      </c>
    </row>
    <row r="20" spans="1:15" ht="20.25" customHeight="1" x14ac:dyDescent="0.25">
      <c r="A20" s="137" t="s">
        <v>217</v>
      </c>
      <c r="B20" s="404">
        <v>38832431</v>
      </c>
      <c r="C20" s="423">
        <v>5531251</v>
      </c>
      <c r="D20" s="423">
        <v>17017391</v>
      </c>
      <c r="E20" s="423">
        <v>6933484.9000000004</v>
      </c>
      <c r="F20" s="423">
        <v>5021602.84</v>
      </c>
      <c r="G20" s="423">
        <v>4328701.68</v>
      </c>
    </row>
    <row r="21" spans="1:15" ht="20.25" customHeight="1" x14ac:dyDescent="0.25">
      <c r="A21" s="71" t="s">
        <v>218</v>
      </c>
      <c r="B21" s="604">
        <v>185720136</v>
      </c>
      <c r="C21" s="410">
        <v>35886585</v>
      </c>
      <c r="D21" s="410">
        <v>39869292</v>
      </c>
      <c r="E21" s="410">
        <v>51737913.490000002</v>
      </c>
      <c r="F21" s="410">
        <v>5919247.1299999999</v>
      </c>
      <c r="G21" s="410">
        <v>52307099.350000001</v>
      </c>
    </row>
    <row r="22" spans="1:15" ht="20.25" customHeight="1" x14ac:dyDescent="0.25">
      <c r="A22" s="58" t="s">
        <v>219</v>
      </c>
      <c r="B22" s="404">
        <v>6597.42</v>
      </c>
      <c r="C22" s="423">
        <v>1875.55</v>
      </c>
      <c r="D22" s="423">
        <v>2420.5300000000002</v>
      </c>
      <c r="E22" s="423">
        <v>1319.78</v>
      </c>
      <c r="F22" s="423">
        <v>604.70000000000005</v>
      </c>
      <c r="G22" s="423">
        <v>376.86</v>
      </c>
    </row>
    <row r="23" spans="1:15" ht="20.25" customHeight="1" x14ac:dyDescent="0.25">
      <c r="A23" s="58" t="s">
        <v>220</v>
      </c>
      <c r="B23" s="464">
        <v>3.5523450187436868E-5</v>
      </c>
      <c r="C23" s="464">
        <v>5.226326216328469E-5</v>
      </c>
      <c r="D23" s="464">
        <v>6.0711637417589463E-5</v>
      </c>
      <c r="E23" s="464">
        <v>2.5508952931684991E-5</v>
      </c>
      <c r="F23" s="464">
        <v>1.0215826214371963E-4</v>
      </c>
      <c r="G23" s="464">
        <v>7.2047581434086921E-6</v>
      </c>
    </row>
    <row r="24" spans="1:15" ht="20.25" customHeight="1" x14ac:dyDescent="0.25">
      <c r="A24" s="27"/>
      <c r="B24" s="340"/>
      <c r="C24" s="340"/>
      <c r="D24" s="340"/>
      <c r="E24" s="340"/>
      <c r="F24" s="340"/>
      <c r="G24" s="340"/>
    </row>
    <row r="25" spans="1:15" ht="20.25" customHeight="1" thickBot="1" x14ac:dyDescent="0.3">
      <c r="A25" s="46" t="s">
        <v>221</v>
      </c>
      <c r="B25" s="286"/>
      <c r="C25" s="288"/>
      <c r="D25" s="288"/>
      <c r="E25" s="288"/>
      <c r="F25" s="288"/>
      <c r="G25" s="288"/>
    </row>
    <row r="26" spans="1:15" ht="27" customHeight="1" x14ac:dyDescent="0.25">
      <c r="A26" s="135" t="s">
        <v>222</v>
      </c>
      <c r="B26" s="418" t="s">
        <v>120</v>
      </c>
      <c r="C26" s="420" t="s">
        <v>212</v>
      </c>
      <c r="D26" s="420" t="s">
        <v>122</v>
      </c>
      <c r="E26" s="420" t="s">
        <v>213</v>
      </c>
      <c r="F26" s="420" t="s">
        <v>124</v>
      </c>
      <c r="G26" s="86" t="s">
        <v>785</v>
      </c>
    </row>
    <row r="27" spans="1:15" ht="20.25" customHeight="1" x14ac:dyDescent="0.25">
      <c r="A27" s="74" t="s">
        <v>223</v>
      </c>
      <c r="B27" s="412">
        <v>145984014</v>
      </c>
      <c r="C27" s="423">
        <v>30354760</v>
      </c>
      <c r="D27" s="423">
        <v>22849839</v>
      </c>
      <c r="E27" s="423">
        <v>44801906</v>
      </c>
      <c r="F27" s="423">
        <v>0</v>
      </c>
      <c r="G27" s="189">
        <v>47977509</v>
      </c>
    </row>
    <row r="28" spans="1:15" s="13" customFormat="1" ht="20.25" customHeight="1" thickBot="1" x14ac:dyDescent="0.3">
      <c r="A28" s="74" t="s">
        <v>224</v>
      </c>
      <c r="B28" s="412">
        <v>896438</v>
      </c>
      <c r="C28" s="189">
        <v>0</v>
      </c>
      <c r="D28" s="189">
        <v>0</v>
      </c>
      <c r="E28" s="189">
        <v>0</v>
      </c>
      <c r="F28" s="189">
        <v>896438</v>
      </c>
      <c r="G28" s="189">
        <v>0</v>
      </c>
      <c r="H28"/>
      <c r="I28"/>
      <c r="K28"/>
      <c r="L28"/>
      <c r="M28"/>
      <c r="N28"/>
      <c r="O28"/>
    </row>
    <row r="29" spans="1:15" s="75" customFormat="1" ht="20.25" customHeight="1" thickBot="1" x14ac:dyDescent="0.3">
      <c r="A29" s="100" t="s">
        <v>225</v>
      </c>
      <c r="B29" s="454">
        <v>146880452</v>
      </c>
      <c r="C29" s="406">
        <v>30354760</v>
      </c>
      <c r="D29" s="406">
        <v>22849839</v>
      </c>
      <c r="E29" s="406">
        <v>44801906</v>
      </c>
      <c r="F29" s="406">
        <v>896438</v>
      </c>
      <c r="G29" s="406">
        <v>47977509</v>
      </c>
      <c r="H29"/>
      <c r="I29"/>
      <c r="J29"/>
      <c r="K29"/>
      <c r="L29"/>
      <c r="M29"/>
      <c r="N29"/>
      <c r="O29"/>
    </row>
    <row r="30" spans="1:15" ht="20.25" customHeight="1" x14ac:dyDescent="0.25">
      <c r="A30" s="72" t="s">
        <v>226</v>
      </c>
      <c r="B30" s="404">
        <v>24479766.115974288</v>
      </c>
      <c r="C30" s="423">
        <v>5529926.3959742896</v>
      </c>
      <c r="D30" s="423">
        <v>7356809.6699999999</v>
      </c>
      <c r="E30" s="423">
        <v>5129972.7699999996</v>
      </c>
      <c r="F30" s="423">
        <v>2247308.56</v>
      </c>
      <c r="G30" s="423">
        <v>4215748.72</v>
      </c>
    </row>
    <row r="31" spans="1:15" ht="20.25" customHeight="1" x14ac:dyDescent="0.25">
      <c r="A31" s="72" t="s">
        <v>227</v>
      </c>
      <c r="B31" s="412">
        <v>0</v>
      </c>
      <c r="C31" s="428">
        <v>0</v>
      </c>
      <c r="D31" s="428">
        <v>0</v>
      </c>
      <c r="E31" s="428">
        <v>0</v>
      </c>
      <c r="F31" s="428">
        <v>0</v>
      </c>
      <c r="G31" s="428">
        <v>0</v>
      </c>
    </row>
    <row r="32" spans="1:15" s="13" customFormat="1" ht="20.25" customHeight="1" x14ac:dyDescent="0.25">
      <c r="A32" s="74" t="s">
        <v>228</v>
      </c>
      <c r="B32" s="412">
        <v>0</v>
      </c>
      <c r="C32" s="428">
        <v>0</v>
      </c>
      <c r="D32" s="428">
        <v>0</v>
      </c>
      <c r="E32" s="428">
        <v>0</v>
      </c>
      <c r="F32" s="428">
        <v>0</v>
      </c>
      <c r="G32" s="428">
        <v>0</v>
      </c>
      <c r="H32"/>
      <c r="I32"/>
      <c r="J32"/>
      <c r="K32"/>
      <c r="L32"/>
      <c r="M32"/>
      <c r="N32"/>
      <c r="O32"/>
    </row>
    <row r="33" spans="1:15" ht="20.25" customHeight="1" x14ac:dyDescent="0.25">
      <c r="A33" s="74" t="s">
        <v>229</v>
      </c>
      <c r="B33" s="412">
        <v>0</v>
      </c>
      <c r="C33" s="428">
        <v>0</v>
      </c>
      <c r="D33" s="428">
        <v>0</v>
      </c>
      <c r="E33" s="428">
        <v>0</v>
      </c>
      <c r="F33" s="428">
        <v>0</v>
      </c>
      <c r="G33" s="428">
        <v>0</v>
      </c>
    </row>
    <row r="34" spans="1:15" ht="20.25" customHeight="1" x14ac:dyDescent="0.25">
      <c r="A34" s="73" t="s">
        <v>230</v>
      </c>
      <c r="B34" s="471">
        <v>0</v>
      </c>
      <c r="C34" s="472">
        <v>0</v>
      </c>
      <c r="D34" s="472">
        <v>0</v>
      </c>
      <c r="E34" s="472">
        <v>0</v>
      </c>
      <c r="F34" s="472">
        <v>0</v>
      </c>
      <c r="G34" s="472">
        <v>0</v>
      </c>
    </row>
    <row r="35" spans="1:15" ht="20.25" customHeight="1" thickBot="1" x14ac:dyDescent="0.3">
      <c r="A35" s="76" t="s">
        <v>231</v>
      </c>
      <c r="B35" s="412">
        <v>38827663.409999996</v>
      </c>
      <c r="C35" s="434">
        <v>5529926</v>
      </c>
      <c r="D35" s="434">
        <v>17016318</v>
      </c>
      <c r="E35" s="434">
        <v>6931701</v>
      </c>
      <c r="F35" s="434">
        <v>5021554.41</v>
      </c>
      <c r="G35" s="434">
        <v>4328164</v>
      </c>
    </row>
    <row r="36" spans="1:15" s="24" customFormat="1" ht="20.25" customHeight="1" thickBot="1" x14ac:dyDescent="0.3">
      <c r="A36" s="102" t="s">
        <v>109</v>
      </c>
      <c r="B36" s="454">
        <v>185708115.41</v>
      </c>
      <c r="C36" s="454">
        <v>35884686</v>
      </c>
      <c r="D36" s="454">
        <v>39866157</v>
      </c>
      <c r="E36" s="454">
        <v>51733607</v>
      </c>
      <c r="F36" s="454">
        <v>5917992.4100000001</v>
      </c>
      <c r="G36" s="454">
        <v>52305673</v>
      </c>
      <c r="H36"/>
      <c r="I36"/>
      <c r="J36"/>
      <c r="K36"/>
      <c r="L36"/>
      <c r="M36"/>
      <c r="N36"/>
      <c r="O36"/>
    </row>
    <row r="37" spans="1:15" ht="20.25" customHeight="1" x14ac:dyDescent="0.25">
      <c r="A37" s="27"/>
      <c r="B37" s="455"/>
      <c r="C37" s="455"/>
      <c r="D37" s="455"/>
      <c r="E37" s="455"/>
      <c r="F37" s="455"/>
      <c r="G37" s="120"/>
      <c r="H37" s="341"/>
      <c r="I37" s="341"/>
      <c r="J37" s="341"/>
      <c r="K37" s="341"/>
      <c r="L37" s="341"/>
      <c r="M37" s="342"/>
    </row>
    <row r="38" spans="1:15" ht="20.25" customHeight="1" thickBot="1" x14ac:dyDescent="0.3">
      <c r="A38" s="46" t="s">
        <v>496</v>
      </c>
      <c r="B38" s="120"/>
      <c r="C38" s="120"/>
      <c r="D38" s="120"/>
      <c r="E38" s="120"/>
      <c r="F38" s="120"/>
      <c r="G38" s="120"/>
      <c r="H38" s="342"/>
      <c r="I38" s="342"/>
      <c r="J38" s="342"/>
      <c r="K38" s="342"/>
      <c r="L38" s="342"/>
      <c r="M38" s="342"/>
    </row>
    <row r="39" spans="1:15" ht="30.6" customHeight="1" x14ac:dyDescent="0.25">
      <c r="A39" s="135" t="s">
        <v>874</v>
      </c>
      <c r="B39" s="456" t="s">
        <v>120</v>
      </c>
      <c r="C39" s="457" t="s">
        <v>212</v>
      </c>
      <c r="D39" s="457" t="s">
        <v>122</v>
      </c>
      <c r="E39" s="457" t="s">
        <v>213</v>
      </c>
      <c r="F39" s="457" t="s">
        <v>124</v>
      </c>
      <c r="G39" s="86" t="s">
        <v>785</v>
      </c>
    </row>
    <row r="40" spans="1:15" ht="20.25" customHeight="1" x14ac:dyDescent="0.25">
      <c r="A40" s="72" t="s">
        <v>497</v>
      </c>
      <c r="B40" s="412">
        <v>70.06</v>
      </c>
      <c r="C40" s="428">
        <v>0</v>
      </c>
      <c r="D40" s="428">
        <v>56.42</v>
      </c>
      <c r="E40" s="428">
        <v>12.580000000000002</v>
      </c>
      <c r="F40" s="428">
        <v>0</v>
      </c>
      <c r="G40" s="428">
        <v>1.06</v>
      </c>
    </row>
    <row r="41" spans="1:15" ht="20.25" customHeight="1" x14ac:dyDescent="0.25">
      <c r="A41" s="72" t="s">
        <v>520</v>
      </c>
      <c r="B41" s="412">
        <v>2400.81</v>
      </c>
      <c r="C41" s="428">
        <v>1309.55</v>
      </c>
      <c r="D41" s="428">
        <v>437.43</v>
      </c>
      <c r="E41" s="428">
        <v>433.78</v>
      </c>
      <c r="F41" s="428">
        <v>0.92999999999999994</v>
      </c>
      <c r="G41" s="428">
        <v>219.11999999999998</v>
      </c>
    </row>
    <row r="42" spans="1:15" ht="20.25" customHeight="1" x14ac:dyDescent="0.25">
      <c r="A42" s="74" t="s">
        <v>498</v>
      </c>
      <c r="B42" s="412">
        <v>0</v>
      </c>
      <c r="C42" s="189">
        <v>0</v>
      </c>
      <c r="D42" s="189">
        <v>0</v>
      </c>
      <c r="E42" s="189">
        <v>0</v>
      </c>
      <c r="F42" s="189">
        <v>0</v>
      </c>
      <c r="G42" s="189">
        <v>0</v>
      </c>
    </row>
    <row r="43" spans="1:15" ht="20.25" customHeight="1" x14ac:dyDescent="0.25">
      <c r="A43" s="74" t="s">
        <v>499</v>
      </c>
      <c r="B43" s="412">
        <v>1124.67</v>
      </c>
      <c r="C43" s="428">
        <v>0.67</v>
      </c>
      <c r="D43" s="428">
        <v>578.94000000000005</v>
      </c>
      <c r="E43" s="428">
        <v>380.67</v>
      </c>
      <c r="F43" s="428">
        <v>56.89</v>
      </c>
      <c r="G43" s="189">
        <v>107.50000000000001</v>
      </c>
    </row>
    <row r="44" spans="1:15" ht="20.25" customHeight="1" x14ac:dyDescent="0.25">
      <c r="A44" s="466" t="s">
        <v>500</v>
      </c>
      <c r="B44" s="412">
        <v>79.040000000000006</v>
      </c>
      <c r="C44" s="428">
        <v>14.17</v>
      </c>
      <c r="D44" s="189">
        <v>0</v>
      </c>
      <c r="E44" s="428">
        <v>64.87</v>
      </c>
      <c r="F44" s="189">
        <v>0</v>
      </c>
      <c r="G44" s="189">
        <v>0</v>
      </c>
    </row>
    <row r="45" spans="1:15" ht="20.25" customHeight="1" thickBot="1" x14ac:dyDescent="0.3">
      <c r="A45" s="76" t="s">
        <v>198</v>
      </c>
      <c r="B45" s="412">
        <v>0</v>
      </c>
      <c r="C45" s="189">
        <v>0</v>
      </c>
      <c r="D45" s="189">
        <v>0</v>
      </c>
      <c r="E45" s="189">
        <v>0</v>
      </c>
      <c r="F45" s="189">
        <v>0</v>
      </c>
      <c r="G45" s="189">
        <v>0</v>
      </c>
    </row>
    <row r="46" spans="1:15" ht="20.25" customHeight="1" thickBot="1" x14ac:dyDescent="0.3">
      <c r="A46" s="102" t="s">
        <v>501</v>
      </c>
      <c r="B46" s="454">
        <v>3674.58</v>
      </c>
      <c r="C46" s="454">
        <v>1324.39</v>
      </c>
      <c r="D46" s="454">
        <v>1072.79</v>
      </c>
      <c r="E46" s="454">
        <v>891.9</v>
      </c>
      <c r="F46" s="454">
        <v>57.82</v>
      </c>
      <c r="G46" s="454">
        <v>327.68</v>
      </c>
    </row>
    <row r="47" spans="1:15" ht="20.25" customHeight="1" x14ac:dyDescent="0.25">
      <c r="B47" s="120"/>
      <c r="C47" s="120"/>
      <c r="D47" s="120"/>
      <c r="E47" s="120"/>
      <c r="F47" s="120"/>
      <c r="G47" s="120"/>
      <c r="H47" s="342"/>
      <c r="I47" s="342"/>
      <c r="J47" s="342"/>
      <c r="K47" s="342"/>
      <c r="L47" s="342"/>
      <c r="M47" s="342"/>
    </row>
    <row r="48" spans="1:15" ht="20.25" customHeight="1" thickBot="1" x14ac:dyDescent="0.3">
      <c r="A48" s="46" t="s">
        <v>517</v>
      </c>
      <c r="B48" s="120"/>
      <c r="C48" s="120"/>
      <c r="D48" s="120"/>
      <c r="E48" s="120"/>
      <c r="F48" s="120"/>
      <c r="G48" s="120"/>
      <c r="H48" s="342"/>
      <c r="I48" s="342"/>
      <c r="J48" s="342"/>
      <c r="K48" s="342"/>
      <c r="L48" s="342"/>
      <c r="M48" s="342"/>
    </row>
    <row r="49" spans="1:7" ht="30" customHeight="1" x14ac:dyDescent="0.25">
      <c r="A49" s="135" t="s">
        <v>874</v>
      </c>
      <c r="B49" s="456" t="s">
        <v>120</v>
      </c>
      <c r="C49" s="457" t="s">
        <v>212</v>
      </c>
      <c r="D49" s="457" t="s">
        <v>122</v>
      </c>
      <c r="E49" s="457" t="s">
        <v>213</v>
      </c>
      <c r="F49" s="457" t="s">
        <v>124</v>
      </c>
      <c r="G49" s="86" t="s">
        <v>785</v>
      </c>
    </row>
    <row r="50" spans="1:7" ht="20.25" customHeight="1" x14ac:dyDescent="0.25">
      <c r="A50" s="72" t="s">
        <v>497</v>
      </c>
      <c r="B50" s="412">
        <v>130.34</v>
      </c>
      <c r="C50" s="428">
        <v>0</v>
      </c>
      <c r="D50" s="428">
        <v>22.44</v>
      </c>
      <c r="E50" s="428">
        <v>87.75</v>
      </c>
      <c r="F50" s="428">
        <v>19.93</v>
      </c>
      <c r="G50" s="428">
        <v>0.22</v>
      </c>
    </row>
    <row r="51" spans="1:7" ht="20.25" customHeight="1" x14ac:dyDescent="0.25">
      <c r="A51" s="72" t="s">
        <v>520</v>
      </c>
      <c r="B51" s="412">
        <v>4196.6099999999997</v>
      </c>
      <c r="C51" s="428">
        <v>566</v>
      </c>
      <c r="D51" s="428">
        <v>1983.1</v>
      </c>
      <c r="E51" s="428">
        <v>886</v>
      </c>
      <c r="F51" s="428">
        <v>603.77</v>
      </c>
      <c r="G51" s="428">
        <v>157.74</v>
      </c>
    </row>
    <row r="52" spans="1:7" ht="20.25" customHeight="1" x14ac:dyDescent="0.25">
      <c r="A52" s="74" t="s">
        <v>498</v>
      </c>
      <c r="B52" s="412">
        <v>0</v>
      </c>
      <c r="C52" s="189">
        <v>0</v>
      </c>
      <c r="D52" s="189">
        <v>0</v>
      </c>
      <c r="E52" s="189">
        <v>0</v>
      </c>
      <c r="F52" s="189">
        <v>0</v>
      </c>
      <c r="G52" s="189">
        <v>0</v>
      </c>
    </row>
    <row r="53" spans="1:7" ht="20.25" customHeight="1" x14ac:dyDescent="0.25">
      <c r="A53" s="74" t="s">
        <v>499</v>
      </c>
      <c r="B53" s="412">
        <v>21.13</v>
      </c>
      <c r="C53" s="428">
        <v>2</v>
      </c>
      <c r="D53" s="428">
        <v>2</v>
      </c>
      <c r="E53" s="428">
        <v>0</v>
      </c>
      <c r="F53" s="428">
        <v>0</v>
      </c>
      <c r="G53" s="189">
        <v>17.13</v>
      </c>
    </row>
    <row r="54" spans="1:7" ht="20.25" customHeight="1" x14ac:dyDescent="0.25">
      <c r="A54" s="74" t="s">
        <v>519</v>
      </c>
      <c r="B54" s="412">
        <v>1038.31</v>
      </c>
      <c r="C54" s="428">
        <v>1.84</v>
      </c>
      <c r="D54" s="428">
        <v>54.5</v>
      </c>
      <c r="E54" s="428">
        <v>274.63</v>
      </c>
      <c r="F54" s="428">
        <v>583.59</v>
      </c>
      <c r="G54" s="189">
        <v>123.75</v>
      </c>
    </row>
    <row r="55" spans="1:7" ht="20.25" customHeight="1" x14ac:dyDescent="0.25">
      <c r="A55" s="73" t="s">
        <v>500</v>
      </c>
      <c r="B55" s="412">
        <v>344.69</v>
      </c>
      <c r="C55" s="428">
        <v>3.48</v>
      </c>
      <c r="D55" s="428">
        <v>0</v>
      </c>
      <c r="E55" s="428">
        <v>13.21</v>
      </c>
      <c r="F55" s="428">
        <v>0</v>
      </c>
      <c r="G55" s="428">
        <v>328</v>
      </c>
    </row>
    <row r="56" spans="1:7" ht="20.25" customHeight="1" thickBot="1" x14ac:dyDescent="0.3">
      <c r="A56" s="237" t="s">
        <v>518</v>
      </c>
      <c r="B56" s="412">
        <v>1</v>
      </c>
      <c r="C56" s="189">
        <v>0</v>
      </c>
      <c r="D56" s="189">
        <v>1</v>
      </c>
      <c r="E56" s="189">
        <v>0</v>
      </c>
      <c r="F56" s="189">
        <v>0</v>
      </c>
      <c r="G56" s="189">
        <v>0</v>
      </c>
    </row>
    <row r="57" spans="1:7" ht="20.25" customHeight="1" thickBot="1" x14ac:dyDescent="0.3">
      <c r="A57" s="102" t="s">
        <v>501</v>
      </c>
      <c r="B57" s="454">
        <v>5732.079999999999</v>
      </c>
      <c r="C57" s="454">
        <v>573.32000000000005</v>
      </c>
      <c r="D57" s="454">
        <v>2063.04</v>
      </c>
      <c r="E57" s="454">
        <v>1261.5900000000001</v>
      </c>
      <c r="F57" s="454">
        <v>1207.29</v>
      </c>
      <c r="G57" s="454">
        <v>626.84</v>
      </c>
    </row>
    <row r="58" spans="1:7" ht="20.25" customHeight="1" x14ac:dyDescent="0.25"/>
    <row r="59" spans="1:7" ht="20.25" customHeight="1" x14ac:dyDescent="0.25"/>
    <row r="60" spans="1:7" ht="20.25" customHeight="1" x14ac:dyDescent="0.25"/>
    <row r="61" spans="1:7" ht="20.25" customHeight="1" x14ac:dyDescent="0.25"/>
    <row r="62" spans="1:7" ht="20.25" customHeight="1" x14ac:dyDescent="0.25"/>
    <row r="63" spans="1:7" ht="20.25" customHeight="1" x14ac:dyDescent="0.25"/>
    <row r="64" spans="1:7" ht="20.25" customHeight="1" x14ac:dyDescent="0.25"/>
    <row r="65" ht="20.25" customHeight="1" x14ac:dyDescent="0.25"/>
    <row r="66" ht="20.25" customHeight="1"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A3B8F-4BF6-44EE-9971-8867A550C4D8}">
  <sheetPr>
    <tabColor rgb="FF92D050"/>
  </sheetPr>
  <dimension ref="A12:N66"/>
  <sheetViews>
    <sheetView showGridLines="0" zoomScale="70" zoomScaleNormal="70" workbookViewId="0">
      <selection activeCell="K27" sqref="K27"/>
    </sheetView>
  </sheetViews>
  <sheetFormatPr defaultColWidth="8.5703125" defaultRowHeight="15" x14ac:dyDescent="0.25"/>
  <cols>
    <col min="1" max="1" width="64.5703125" customWidth="1"/>
    <col min="2" max="7" width="20.42578125" style="120" customWidth="1"/>
    <col min="8" max="12" width="20.42578125" customWidth="1"/>
  </cols>
  <sheetData>
    <row r="12" spans="1:14" ht="20.25" customHeight="1" thickBot="1" x14ac:dyDescent="0.3">
      <c r="A12" s="20" t="s">
        <v>173</v>
      </c>
      <c r="B12" s="431"/>
      <c r="C12" s="431"/>
      <c r="D12" s="432"/>
      <c r="E12" s="432"/>
      <c r="F12" s="432"/>
    </row>
    <row r="13" spans="1:14" ht="29.25" customHeight="1" x14ac:dyDescent="0.25">
      <c r="A13" s="135" t="s">
        <v>174</v>
      </c>
      <c r="B13" s="418" t="s">
        <v>120</v>
      </c>
      <c r="C13" s="419" t="s">
        <v>121</v>
      </c>
      <c r="D13" s="419" t="s">
        <v>122</v>
      </c>
      <c r="E13" s="420" t="s">
        <v>213</v>
      </c>
      <c r="F13" s="419" t="s">
        <v>124</v>
      </c>
      <c r="G13" s="421" t="s">
        <v>785</v>
      </c>
    </row>
    <row r="14" spans="1:14" ht="20.25" customHeight="1" thickBot="1" x14ac:dyDescent="0.3">
      <c r="A14" s="149" t="s">
        <v>175</v>
      </c>
      <c r="B14" s="433"/>
      <c r="C14" s="434" t="s">
        <v>176</v>
      </c>
      <c r="D14" s="434" t="s">
        <v>177</v>
      </c>
      <c r="E14" s="434" t="s">
        <v>178</v>
      </c>
      <c r="F14" s="434" t="s">
        <v>178</v>
      </c>
      <c r="G14" s="434" t="s">
        <v>177</v>
      </c>
    </row>
    <row r="15" spans="1:14" s="24" customFormat="1" ht="32.1" customHeight="1" thickBot="1" x14ac:dyDescent="0.3">
      <c r="A15" s="765" t="s">
        <v>880</v>
      </c>
      <c r="B15" s="766">
        <v>5812</v>
      </c>
      <c r="C15" s="767">
        <v>1730</v>
      </c>
      <c r="D15" s="767">
        <v>1195</v>
      </c>
      <c r="E15" s="767">
        <v>1278</v>
      </c>
      <c r="F15" s="767">
        <v>1309.3</v>
      </c>
      <c r="G15" s="767">
        <v>300</v>
      </c>
      <c r="H15"/>
      <c r="I15"/>
      <c r="J15"/>
      <c r="K15"/>
      <c r="L15"/>
      <c r="M15"/>
      <c r="N15"/>
    </row>
    <row r="16" spans="1:14" ht="20.25" customHeight="1" x14ac:dyDescent="0.25">
      <c r="A16" s="57" t="s">
        <v>882</v>
      </c>
      <c r="B16" s="458">
        <v>159</v>
      </c>
      <c r="C16" s="605">
        <v>31</v>
      </c>
      <c r="D16" s="605">
        <v>17</v>
      </c>
      <c r="E16" s="605">
        <v>30</v>
      </c>
      <c r="F16" s="605">
        <v>58</v>
      </c>
      <c r="G16" s="605">
        <v>23</v>
      </c>
    </row>
    <row r="17" spans="1:14" ht="20.100000000000001" customHeight="1" thickBot="1" x14ac:dyDescent="0.3">
      <c r="A17" s="169" t="s">
        <v>883</v>
      </c>
      <c r="B17" s="458">
        <v>943</v>
      </c>
      <c r="C17" s="436">
        <v>252</v>
      </c>
      <c r="D17" s="605">
        <v>234</v>
      </c>
      <c r="E17" s="605">
        <v>138</v>
      </c>
      <c r="F17" s="605">
        <v>36</v>
      </c>
      <c r="G17" s="605">
        <v>283</v>
      </c>
    </row>
    <row r="18" spans="1:14" s="24" customFormat="1" ht="33" customHeight="1" thickBot="1" x14ac:dyDescent="0.3">
      <c r="A18" s="527" t="s">
        <v>881</v>
      </c>
      <c r="B18" s="435">
        <v>6596</v>
      </c>
      <c r="C18" s="435">
        <v>1951</v>
      </c>
      <c r="D18" s="435">
        <v>1413</v>
      </c>
      <c r="E18" s="435">
        <v>1385</v>
      </c>
      <c r="F18" s="435">
        <v>1287</v>
      </c>
      <c r="G18" s="435">
        <v>559</v>
      </c>
      <c r="H18"/>
      <c r="I18"/>
      <c r="J18"/>
      <c r="K18"/>
      <c r="L18"/>
      <c r="M18"/>
      <c r="N18"/>
    </row>
    <row r="19" spans="1:14" ht="20.25" customHeight="1" x14ac:dyDescent="0.25">
      <c r="A19" s="27"/>
      <c r="B19" s="437"/>
      <c r="C19" s="437"/>
      <c r="D19" s="437"/>
      <c r="E19" s="437"/>
      <c r="F19" s="437"/>
      <c r="G19" s="437"/>
      <c r="J19" s="460"/>
    </row>
    <row r="20" spans="1:14" ht="20.25" customHeight="1" thickBot="1" x14ac:dyDescent="0.3">
      <c r="A20" s="20" t="s">
        <v>179</v>
      </c>
      <c r="B20" s="431"/>
      <c r="C20" s="431"/>
      <c r="D20" s="432"/>
      <c r="E20" s="432"/>
      <c r="F20" s="432"/>
      <c r="G20" s="432"/>
    </row>
    <row r="21" spans="1:14" ht="29.25" customHeight="1" x14ac:dyDescent="0.25">
      <c r="A21" s="135" t="s">
        <v>174</v>
      </c>
      <c r="B21" s="418" t="s">
        <v>120</v>
      </c>
      <c r="C21" s="419" t="s">
        <v>121</v>
      </c>
      <c r="D21" s="419" t="s">
        <v>122</v>
      </c>
      <c r="E21" s="420" t="s">
        <v>213</v>
      </c>
      <c r="F21" s="419" t="s">
        <v>124</v>
      </c>
      <c r="G21" s="421" t="s">
        <v>785</v>
      </c>
    </row>
    <row r="22" spans="1:14" ht="20.25" customHeight="1" x14ac:dyDescent="0.25">
      <c r="A22" s="63" t="s">
        <v>180</v>
      </c>
      <c r="B22" s="438"/>
      <c r="C22" s="438"/>
      <c r="D22" s="438"/>
      <c r="E22" s="438"/>
      <c r="F22" s="189"/>
      <c r="G22" s="189"/>
    </row>
    <row r="23" spans="1:14" ht="20.25" customHeight="1" x14ac:dyDescent="0.25">
      <c r="A23" s="61" t="s">
        <v>181</v>
      </c>
      <c r="B23" s="458">
        <v>0</v>
      </c>
      <c r="C23" s="439">
        <v>0</v>
      </c>
      <c r="D23" s="439">
        <v>0</v>
      </c>
      <c r="E23" s="439">
        <v>0</v>
      </c>
      <c r="F23" s="439">
        <v>0</v>
      </c>
      <c r="G23" s="439">
        <v>0</v>
      </c>
    </row>
    <row r="24" spans="1:14" ht="20.25" customHeight="1" x14ac:dyDescent="0.25">
      <c r="A24" s="60" t="s">
        <v>182</v>
      </c>
      <c r="B24" s="458">
        <v>0</v>
      </c>
      <c r="C24" s="438">
        <v>0</v>
      </c>
      <c r="D24" s="439">
        <v>0</v>
      </c>
      <c r="E24" s="438">
        <v>0</v>
      </c>
      <c r="F24" s="438">
        <v>0</v>
      </c>
      <c r="G24" s="438">
        <v>0</v>
      </c>
    </row>
    <row r="25" spans="1:14" ht="20.25" customHeight="1" x14ac:dyDescent="0.25">
      <c r="A25" s="61" t="s">
        <v>183</v>
      </c>
      <c r="B25" s="458">
        <v>2</v>
      </c>
      <c r="C25" s="438">
        <v>2</v>
      </c>
      <c r="D25" s="439">
        <v>0</v>
      </c>
      <c r="E25" s="438">
        <v>0</v>
      </c>
      <c r="F25" s="438">
        <v>0</v>
      </c>
      <c r="G25" s="438">
        <v>0</v>
      </c>
    </row>
    <row r="26" spans="1:14" ht="20.25" customHeight="1" x14ac:dyDescent="0.25">
      <c r="A26" s="61" t="s">
        <v>184</v>
      </c>
      <c r="B26" s="458">
        <v>21</v>
      </c>
      <c r="C26" s="438">
        <v>4</v>
      </c>
      <c r="D26" s="439">
        <v>9</v>
      </c>
      <c r="E26" s="438">
        <v>4</v>
      </c>
      <c r="F26" s="438">
        <v>0</v>
      </c>
      <c r="G26" s="438">
        <v>4</v>
      </c>
    </row>
    <row r="27" spans="1:14" ht="20.25" customHeight="1" thickBot="1" x14ac:dyDescent="0.3">
      <c r="A27" s="147" t="s">
        <v>185</v>
      </c>
      <c r="B27" s="458">
        <v>18</v>
      </c>
      <c r="C27" s="440">
        <v>14</v>
      </c>
      <c r="D27" s="441">
        <v>2</v>
      </c>
      <c r="E27" s="440">
        <v>0</v>
      </c>
      <c r="F27" s="440">
        <v>2</v>
      </c>
      <c r="G27" s="440">
        <v>0</v>
      </c>
    </row>
    <row r="28" spans="1:14" s="24" customFormat="1" ht="20.25" customHeight="1" thickBot="1" x14ac:dyDescent="0.3">
      <c r="A28" s="62" t="s">
        <v>186</v>
      </c>
      <c r="B28" s="435">
        <v>41</v>
      </c>
      <c r="C28" s="435">
        <v>20</v>
      </c>
      <c r="D28" s="435">
        <v>11</v>
      </c>
      <c r="E28" s="435">
        <v>4</v>
      </c>
      <c r="F28" s="435">
        <v>2</v>
      </c>
      <c r="G28" s="435">
        <v>4</v>
      </c>
    </row>
    <row r="29" spans="1:14" ht="20.25" customHeight="1" x14ac:dyDescent="0.25">
      <c r="A29" s="64" t="s">
        <v>187</v>
      </c>
      <c r="B29" s="458">
        <v>0</v>
      </c>
      <c r="C29" s="443">
        <v>0</v>
      </c>
      <c r="D29" s="443">
        <v>0</v>
      </c>
      <c r="E29" s="442">
        <v>0</v>
      </c>
      <c r="F29" s="442">
        <v>0</v>
      </c>
      <c r="G29" s="442">
        <v>0</v>
      </c>
    </row>
    <row r="30" spans="1:14" ht="20.25" customHeight="1" x14ac:dyDescent="0.25">
      <c r="A30" s="144" t="s">
        <v>188</v>
      </c>
      <c r="B30" s="458">
        <v>1</v>
      </c>
      <c r="C30" s="438">
        <v>1</v>
      </c>
      <c r="D30" s="439">
        <v>0</v>
      </c>
      <c r="E30" s="438">
        <v>0</v>
      </c>
      <c r="F30" s="438">
        <v>0</v>
      </c>
      <c r="G30" s="438">
        <v>0</v>
      </c>
    </row>
    <row r="31" spans="1:14" ht="20.25" customHeight="1" x14ac:dyDescent="0.25">
      <c r="A31" s="27"/>
      <c r="B31" s="437"/>
      <c r="C31" s="437"/>
      <c r="D31" s="437"/>
      <c r="E31" s="437"/>
      <c r="F31" s="437"/>
      <c r="G31" s="437"/>
    </row>
    <row r="32" spans="1:14" ht="20.25" customHeight="1" thickBot="1" x14ac:dyDescent="0.3">
      <c r="A32" s="20" t="s">
        <v>11</v>
      </c>
      <c r="B32" s="431"/>
      <c r="C32" s="431"/>
      <c r="D32" s="432"/>
      <c r="E32" s="432"/>
      <c r="F32" s="432"/>
      <c r="G32" s="432"/>
    </row>
    <row r="33" spans="1:7" ht="35.1" customHeight="1" x14ac:dyDescent="0.25">
      <c r="A33" s="136" t="s">
        <v>189</v>
      </c>
      <c r="B33" s="418" t="s">
        <v>120</v>
      </c>
      <c r="C33" s="419" t="s">
        <v>121</v>
      </c>
      <c r="D33" s="419" t="s">
        <v>122</v>
      </c>
      <c r="E33" s="420" t="s">
        <v>213</v>
      </c>
      <c r="F33" s="419" t="s">
        <v>124</v>
      </c>
      <c r="G33" s="421" t="s">
        <v>785</v>
      </c>
    </row>
    <row r="34" spans="1:7" ht="20.25" customHeight="1" x14ac:dyDescent="0.25">
      <c r="A34" s="65" t="s">
        <v>190</v>
      </c>
      <c r="B34" s="444">
        <v>0</v>
      </c>
      <c r="C34" s="445">
        <v>0</v>
      </c>
      <c r="D34" s="445">
        <v>0</v>
      </c>
      <c r="E34" s="445">
        <v>0</v>
      </c>
      <c r="F34" s="445">
        <v>0</v>
      </c>
      <c r="G34" s="445">
        <v>0</v>
      </c>
    </row>
    <row r="35" spans="1:7" ht="20.25" customHeight="1" x14ac:dyDescent="0.25">
      <c r="A35" s="65" t="s">
        <v>191</v>
      </c>
      <c r="B35" s="444">
        <v>0</v>
      </c>
      <c r="C35" s="446">
        <v>0</v>
      </c>
      <c r="D35" s="446">
        <v>0</v>
      </c>
      <c r="E35" s="447">
        <v>0</v>
      </c>
      <c r="F35" s="447">
        <v>0</v>
      </c>
      <c r="G35" s="447">
        <v>0</v>
      </c>
    </row>
    <row r="36" spans="1:7" ht="20.25" customHeight="1" x14ac:dyDescent="0.25">
      <c r="A36" s="145" t="s">
        <v>192</v>
      </c>
      <c r="B36" s="444">
        <v>0</v>
      </c>
      <c r="C36" s="447"/>
      <c r="D36" s="445"/>
      <c r="E36" s="447"/>
      <c r="F36" s="447"/>
      <c r="G36" s="447"/>
    </row>
    <row r="37" spans="1:7" ht="20.25" customHeight="1" x14ac:dyDescent="0.25">
      <c r="A37" s="65" t="s">
        <v>193</v>
      </c>
      <c r="B37" s="444">
        <v>3</v>
      </c>
      <c r="C37" s="447">
        <v>0</v>
      </c>
      <c r="D37" s="445">
        <v>0</v>
      </c>
      <c r="E37" s="447">
        <v>0</v>
      </c>
      <c r="F37" s="447">
        <v>3</v>
      </c>
      <c r="G37" s="447">
        <v>0</v>
      </c>
    </row>
    <row r="38" spans="1:7" ht="20.25" customHeight="1" x14ac:dyDescent="0.25">
      <c r="A38" s="65" t="s">
        <v>194</v>
      </c>
      <c r="B38" s="444">
        <v>6</v>
      </c>
      <c r="C38" s="447">
        <v>0</v>
      </c>
      <c r="D38" s="445">
        <v>0</v>
      </c>
      <c r="E38" s="447">
        <v>0</v>
      </c>
      <c r="F38" s="447">
        <v>6</v>
      </c>
      <c r="G38" s="447">
        <v>0</v>
      </c>
    </row>
    <row r="39" spans="1:7" ht="20.25" customHeight="1" x14ac:dyDescent="0.25">
      <c r="A39" s="65" t="s">
        <v>195</v>
      </c>
      <c r="B39" s="444">
        <v>4</v>
      </c>
      <c r="C39" s="447">
        <v>0</v>
      </c>
      <c r="D39" s="445">
        <v>0</v>
      </c>
      <c r="E39" s="447">
        <v>0</v>
      </c>
      <c r="F39" s="447">
        <v>2</v>
      </c>
      <c r="G39" s="447">
        <v>2</v>
      </c>
    </row>
    <row r="40" spans="1:7" ht="20.25" customHeight="1" x14ac:dyDescent="0.25">
      <c r="A40" s="65" t="s">
        <v>196</v>
      </c>
      <c r="B40" s="444">
        <v>1</v>
      </c>
      <c r="C40" s="447">
        <v>0</v>
      </c>
      <c r="D40" s="445">
        <v>0</v>
      </c>
      <c r="E40" s="447">
        <v>0</v>
      </c>
      <c r="F40" s="447">
        <v>1</v>
      </c>
      <c r="G40" s="447">
        <v>0</v>
      </c>
    </row>
    <row r="41" spans="1:7" ht="20.25" customHeight="1" x14ac:dyDescent="0.25">
      <c r="A41" s="65" t="s">
        <v>197</v>
      </c>
      <c r="B41" s="444">
        <v>3</v>
      </c>
      <c r="C41" s="447">
        <v>0</v>
      </c>
      <c r="D41" s="445">
        <v>1</v>
      </c>
      <c r="E41" s="447">
        <v>0</v>
      </c>
      <c r="F41" s="447">
        <v>1</v>
      </c>
      <c r="G41" s="447">
        <v>1</v>
      </c>
    </row>
    <row r="42" spans="1:7" ht="20.25" customHeight="1" thickBot="1" x14ac:dyDescent="0.3">
      <c r="A42" s="146" t="s">
        <v>198</v>
      </c>
      <c r="B42" s="444">
        <v>1</v>
      </c>
      <c r="C42" s="448">
        <v>0</v>
      </c>
      <c r="D42" s="449">
        <v>1</v>
      </c>
      <c r="E42" s="448">
        <v>0</v>
      </c>
      <c r="F42" s="448">
        <v>0</v>
      </c>
      <c r="G42" s="448">
        <v>0</v>
      </c>
    </row>
    <row r="43" spans="1:7" ht="20.25" customHeight="1" thickBot="1" x14ac:dyDescent="0.3">
      <c r="A43" s="68" t="s">
        <v>186</v>
      </c>
      <c r="B43" s="435">
        <v>18</v>
      </c>
      <c r="C43" s="435">
        <v>0</v>
      </c>
      <c r="D43" s="435">
        <v>2</v>
      </c>
      <c r="E43" s="435">
        <v>0</v>
      </c>
      <c r="F43" s="435">
        <v>13</v>
      </c>
      <c r="G43" s="435">
        <v>3</v>
      </c>
    </row>
    <row r="44" spans="1:7" ht="20.25" customHeight="1" x14ac:dyDescent="0.25">
      <c r="A44" s="67" t="s">
        <v>199</v>
      </c>
      <c r="B44" s="444">
        <v>735</v>
      </c>
      <c r="C44" s="450">
        <v>145</v>
      </c>
      <c r="D44" s="451">
        <v>6</v>
      </c>
      <c r="E44" s="450">
        <v>6</v>
      </c>
      <c r="F44" s="450">
        <v>497</v>
      </c>
      <c r="G44" s="450">
        <v>81</v>
      </c>
    </row>
    <row r="45" spans="1:7" ht="20.25" customHeight="1" x14ac:dyDescent="0.25">
      <c r="A45" s="66" t="s">
        <v>200</v>
      </c>
      <c r="B45" s="444">
        <v>426</v>
      </c>
      <c r="C45" s="447">
        <v>417</v>
      </c>
      <c r="D45" s="447">
        <v>0</v>
      </c>
      <c r="E45" s="447">
        <v>1</v>
      </c>
      <c r="F45" s="447">
        <v>5</v>
      </c>
      <c r="G45" s="447">
        <v>3</v>
      </c>
    </row>
    <row r="46" spans="1:7" ht="20.25" customHeight="1" x14ac:dyDescent="0.25">
      <c r="A46" s="66" t="s">
        <v>201</v>
      </c>
      <c r="B46" s="444">
        <v>111</v>
      </c>
      <c r="C46" s="447">
        <v>91</v>
      </c>
      <c r="D46" s="447">
        <v>1</v>
      </c>
      <c r="E46" s="447">
        <v>1</v>
      </c>
      <c r="F46" s="447">
        <v>6</v>
      </c>
      <c r="G46" s="447">
        <v>12</v>
      </c>
    </row>
    <row r="47" spans="1:7" ht="20.25" customHeight="1" x14ac:dyDescent="0.25"/>
    <row r="48" spans="1:7" ht="20.25" customHeight="1" x14ac:dyDescent="0.25"/>
    <row r="49" spans="1:7" ht="20.25" customHeight="1" thickBot="1" x14ac:dyDescent="0.3">
      <c r="A49" s="20" t="s">
        <v>8</v>
      </c>
      <c r="B49" s="431"/>
      <c r="C49" s="431"/>
      <c r="D49" s="432"/>
      <c r="E49" s="432"/>
      <c r="F49" s="432"/>
      <c r="G49" s="432"/>
    </row>
    <row r="50" spans="1:7" ht="36" customHeight="1" x14ac:dyDescent="0.25">
      <c r="A50" s="136" t="s">
        <v>202</v>
      </c>
      <c r="B50" s="418" t="s">
        <v>120</v>
      </c>
      <c r="C50" s="419" t="s">
        <v>121</v>
      </c>
      <c r="D50" s="419" t="s">
        <v>122</v>
      </c>
      <c r="E50" s="420" t="s">
        <v>213</v>
      </c>
      <c r="F50" s="419" t="s">
        <v>124</v>
      </c>
      <c r="G50" s="421" t="s">
        <v>785</v>
      </c>
    </row>
    <row r="51" spans="1:7" ht="20.25" customHeight="1" x14ac:dyDescent="0.25">
      <c r="A51" s="70" t="s">
        <v>203</v>
      </c>
      <c r="B51" s="463">
        <v>103</v>
      </c>
      <c r="C51" s="452">
        <v>35</v>
      </c>
      <c r="D51" s="452">
        <v>36</v>
      </c>
      <c r="E51" s="452">
        <v>17</v>
      </c>
      <c r="F51" s="452">
        <v>6</v>
      </c>
      <c r="G51" s="452">
        <v>9</v>
      </c>
    </row>
    <row r="52" spans="1:7" ht="20.25" customHeight="1" x14ac:dyDescent="0.25">
      <c r="A52" s="69" t="s">
        <v>204</v>
      </c>
      <c r="B52" s="463">
        <v>3</v>
      </c>
      <c r="C52" s="447">
        <v>3</v>
      </c>
      <c r="D52" s="447">
        <v>0</v>
      </c>
      <c r="E52" s="447">
        <v>0</v>
      </c>
      <c r="F52" s="447">
        <v>0</v>
      </c>
      <c r="G52" s="447">
        <v>0</v>
      </c>
    </row>
    <row r="53" spans="1:7" ht="20.25" customHeight="1" x14ac:dyDescent="0.25">
      <c r="A53" s="69" t="s">
        <v>205</v>
      </c>
      <c r="B53" s="463">
        <v>15</v>
      </c>
      <c r="C53" s="447">
        <v>5</v>
      </c>
      <c r="D53" s="447">
        <v>0</v>
      </c>
      <c r="E53" s="447">
        <v>4</v>
      </c>
      <c r="F53" s="447">
        <v>1</v>
      </c>
      <c r="G53" s="447">
        <v>5</v>
      </c>
    </row>
    <row r="54" spans="1:7" ht="20.25" customHeight="1" x14ac:dyDescent="0.25">
      <c r="A54" s="69" t="s">
        <v>206</v>
      </c>
      <c r="B54" s="463">
        <v>11</v>
      </c>
      <c r="C54" s="447">
        <v>3</v>
      </c>
      <c r="D54" s="447">
        <v>0</v>
      </c>
      <c r="E54" s="447">
        <v>3</v>
      </c>
      <c r="F54" s="447">
        <v>1</v>
      </c>
      <c r="G54" s="447">
        <v>4</v>
      </c>
    </row>
    <row r="55" spans="1:7" ht="20.25" customHeight="1" x14ac:dyDescent="0.25">
      <c r="A55" s="69" t="s">
        <v>207</v>
      </c>
      <c r="B55" s="463">
        <v>8</v>
      </c>
      <c r="C55" s="447">
        <v>8</v>
      </c>
      <c r="D55" s="447">
        <v>0</v>
      </c>
      <c r="E55" s="447">
        <v>0</v>
      </c>
      <c r="F55" s="447">
        <v>0</v>
      </c>
      <c r="G55" s="447">
        <v>0</v>
      </c>
    </row>
    <row r="56" spans="1:7" ht="20.25" customHeight="1" x14ac:dyDescent="0.25">
      <c r="A56" s="69" t="s">
        <v>208</v>
      </c>
      <c r="B56" s="463">
        <v>113</v>
      </c>
      <c r="C56" s="447">
        <v>28</v>
      </c>
      <c r="D56" s="447">
        <v>0</v>
      </c>
      <c r="E56" s="447">
        <v>55</v>
      </c>
      <c r="F56" s="447">
        <v>29</v>
      </c>
      <c r="G56" s="447">
        <v>1</v>
      </c>
    </row>
    <row r="57" spans="1:7" ht="20.25" customHeight="1" x14ac:dyDescent="0.25">
      <c r="A57" s="70" t="s">
        <v>209</v>
      </c>
      <c r="B57" s="463">
        <v>62858</v>
      </c>
      <c r="C57" s="453">
        <v>50492</v>
      </c>
      <c r="D57" s="453">
        <v>5900</v>
      </c>
      <c r="E57" s="453">
        <v>366</v>
      </c>
      <c r="F57" s="453">
        <v>0</v>
      </c>
      <c r="G57" s="453">
        <v>6100</v>
      </c>
    </row>
    <row r="58" spans="1:7" ht="20.25" customHeight="1" x14ac:dyDescent="0.25">
      <c r="A58" s="70" t="s">
        <v>210</v>
      </c>
      <c r="B58" s="463">
        <v>36836</v>
      </c>
      <c r="C58" s="453">
        <v>13504</v>
      </c>
      <c r="D58" s="453">
        <v>7456</v>
      </c>
      <c r="E58" s="453">
        <v>10241</v>
      </c>
      <c r="F58" s="453">
        <v>0</v>
      </c>
      <c r="G58" s="453">
        <v>5635</v>
      </c>
    </row>
    <row r="59" spans="1:7" ht="20.25" customHeight="1" x14ac:dyDescent="0.25">
      <c r="A59" s="70" t="s">
        <v>211</v>
      </c>
      <c r="B59" s="463">
        <v>584</v>
      </c>
      <c r="C59" s="453">
        <v>363</v>
      </c>
      <c r="D59" s="453">
        <v>0</v>
      </c>
      <c r="E59" s="453">
        <v>0</v>
      </c>
      <c r="F59" s="453">
        <v>221</v>
      </c>
      <c r="G59" s="453">
        <v>0</v>
      </c>
    </row>
    <row r="60" spans="1:7" ht="20.25" customHeight="1" x14ac:dyDescent="0.25"/>
    <row r="61" spans="1:7" ht="20.25" customHeight="1" x14ac:dyDescent="0.25"/>
    <row r="62" spans="1:7" ht="20.25" customHeight="1" x14ac:dyDescent="0.25"/>
    <row r="63" spans="1:7" ht="20.25" customHeight="1" x14ac:dyDescent="0.25"/>
    <row r="64" spans="1:7" ht="20.25" customHeight="1" x14ac:dyDescent="0.25"/>
    <row r="65" ht="20.25" customHeight="1" x14ac:dyDescent="0.25"/>
    <row r="66" ht="20.25" customHeight="1" x14ac:dyDescent="0.2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583A8-DFB2-41DA-9E63-F5F13621394E}">
  <sheetPr>
    <tabColor rgb="FF92D050"/>
  </sheetPr>
  <dimension ref="A12:G50"/>
  <sheetViews>
    <sheetView topLeftCell="A18" zoomScale="90" zoomScaleNormal="90" workbookViewId="0">
      <selection activeCell="B14" sqref="B14"/>
    </sheetView>
  </sheetViews>
  <sheetFormatPr defaultColWidth="37.85546875" defaultRowHeight="15" x14ac:dyDescent="0.25"/>
  <cols>
    <col min="1" max="1" width="13.140625" style="481" customWidth="1"/>
    <col min="2" max="2" width="86.42578125" style="480" customWidth="1"/>
    <col min="3" max="3" width="161.85546875" style="480" customWidth="1"/>
    <col min="4" max="7" width="37.85546875" style="480"/>
    <col min="8" max="16384" width="37.85546875" style="34"/>
  </cols>
  <sheetData>
    <row r="12" spans="1:7" ht="19.5" thickBot="1" x14ac:dyDescent="0.3">
      <c r="A12" s="20" t="s">
        <v>826</v>
      </c>
      <c r="B12" s="483"/>
      <c r="C12" s="483"/>
      <c r="D12" s="34"/>
      <c r="E12" s="34"/>
      <c r="F12" s="34"/>
      <c r="G12" s="34"/>
    </row>
    <row r="13" spans="1:7" s="485" customFormat="1" ht="43.5" customHeight="1" thickBot="1" x14ac:dyDescent="0.3">
      <c r="A13" s="143" t="s">
        <v>801</v>
      </c>
      <c r="B13" s="484" t="s">
        <v>802</v>
      </c>
      <c r="C13" s="482" t="s">
        <v>803</v>
      </c>
    </row>
    <row r="14" spans="1:7" s="485" customFormat="1" ht="51.95" customHeight="1" x14ac:dyDescent="0.25">
      <c r="A14" s="94" t="s">
        <v>827</v>
      </c>
      <c r="B14" s="486" t="s">
        <v>828</v>
      </c>
      <c r="C14" s="10" t="s">
        <v>876</v>
      </c>
      <c r="D14" s="487"/>
      <c r="E14" s="487"/>
      <c r="F14" s="487"/>
      <c r="G14" s="487"/>
    </row>
    <row r="15" spans="1:7" s="485" customFormat="1" ht="27.6" customHeight="1" x14ac:dyDescent="0.25">
      <c r="A15" s="488" t="s">
        <v>829</v>
      </c>
      <c r="B15" s="489" t="s">
        <v>830</v>
      </c>
      <c r="C15" s="490" t="s">
        <v>831</v>
      </c>
      <c r="D15" s="487"/>
      <c r="E15" s="487"/>
      <c r="F15" s="487"/>
      <c r="G15" s="487"/>
    </row>
    <row r="16" spans="1:7" s="485" customFormat="1" ht="26.45" customHeight="1" x14ac:dyDescent="0.25">
      <c r="A16" s="94" t="s">
        <v>832</v>
      </c>
      <c r="B16" s="486" t="s">
        <v>833</v>
      </c>
      <c r="C16" s="10" t="s">
        <v>846</v>
      </c>
      <c r="D16" s="487"/>
      <c r="E16" s="487"/>
      <c r="F16" s="487"/>
      <c r="G16" s="487"/>
    </row>
    <row r="17" spans="1:7" s="485" customFormat="1" ht="43.5" customHeight="1" x14ac:dyDescent="0.25">
      <c r="A17" s="488" t="s">
        <v>834</v>
      </c>
      <c r="B17" s="489" t="s">
        <v>835</v>
      </c>
      <c r="C17" s="490" t="s">
        <v>877</v>
      </c>
      <c r="D17" s="487"/>
      <c r="E17" s="487"/>
      <c r="F17" s="487"/>
      <c r="G17" s="487"/>
    </row>
    <row r="18" spans="1:7" s="485" customFormat="1" ht="105" x14ac:dyDescent="0.25">
      <c r="A18" s="94" t="s">
        <v>836</v>
      </c>
      <c r="B18" s="486" t="s">
        <v>837</v>
      </c>
      <c r="C18" s="10" t="s">
        <v>1102</v>
      </c>
      <c r="D18" s="487"/>
      <c r="E18" s="487"/>
      <c r="F18" s="487"/>
      <c r="G18" s="487"/>
    </row>
    <row r="19" spans="1:7" s="485" customFormat="1" ht="18.95" customHeight="1" x14ac:dyDescent="0.25">
      <c r="A19" s="488" t="s">
        <v>838</v>
      </c>
      <c r="B19" s="489" t="s">
        <v>839</v>
      </c>
      <c r="C19" s="490" t="s">
        <v>840</v>
      </c>
      <c r="D19" s="487"/>
      <c r="E19" s="487"/>
      <c r="F19" s="487"/>
      <c r="G19" s="487"/>
    </row>
    <row r="20" spans="1:7" s="485" customFormat="1" ht="20.100000000000001" customHeight="1" x14ac:dyDescent="0.25">
      <c r="A20" s="94" t="s">
        <v>841</v>
      </c>
      <c r="B20" s="486" t="s">
        <v>842</v>
      </c>
      <c r="C20" s="10" t="s">
        <v>843</v>
      </c>
      <c r="D20" s="487"/>
      <c r="E20" s="487"/>
      <c r="F20" s="487"/>
      <c r="G20" s="487"/>
    </row>
    <row r="21" spans="1:7" s="485" customFormat="1" ht="75" x14ac:dyDescent="0.25">
      <c r="A21" s="488" t="s">
        <v>844</v>
      </c>
      <c r="B21" s="489" t="s">
        <v>845</v>
      </c>
      <c r="C21" s="490" t="s">
        <v>872</v>
      </c>
      <c r="D21" s="487"/>
      <c r="E21" s="487"/>
      <c r="F21" s="487"/>
      <c r="G21" s="487"/>
    </row>
    <row r="22" spans="1:7" s="485" customFormat="1" ht="20.100000000000001" customHeight="1" x14ac:dyDescent="0.25">
      <c r="A22" s="94" t="s">
        <v>804</v>
      </c>
      <c r="B22" s="486" t="s">
        <v>805</v>
      </c>
      <c r="C22" s="10" t="s">
        <v>806</v>
      </c>
    </row>
    <row r="23" spans="1:7" s="485" customFormat="1" ht="20.100000000000001" customHeight="1" x14ac:dyDescent="0.25">
      <c r="A23" s="488" t="s">
        <v>807</v>
      </c>
      <c r="B23" s="489" t="s">
        <v>808</v>
      </c>
      <c r="C23" s="490" t="s">
        <v>809</v>
      </c>
    </row>
    <row r="24" spans="1:7" s="485" customFormat="1" ht="20.100000000000001" customHeight="1" x14ac:dyDescent="0.25">
      <c r="A24" s="488" t="s">
        <v>810</v>
      </c>
      <c r="B24" s="489" t="s">
        <v>811</v>
      </c>
      <c r="C24" s="490" t="s">
        <v>812</v>
      </c>
    </row>
    <row r="25" spans="1:7" s="485" customFormat="1" ht="27.95" customHeight="1" x14ac:dyDescent="0.25">
      <c r="A25" s="488" t="s">
        <v>813</v>
      </c>
      <c r="B25" s="489" t="s">
        <v>814</v>
      </c>
      <c r="C25" s="490" t="s">
        <v>815</v>
      </c>
    </row>
    <row r="26" spans="1:7" s="485" customFormat="1" ht="27.95" customHeight="1" x14ac:dyDescent="0.25">
      <c r="A26" s="488" t="s">
        <v>816</v>
      </c>
      <c r="B26" s="489" t="s">
        <v>817</v>
      </c>
      <c r="C26" s="490" t="s">
        <v>815</v>
      </c>
    </row>
    <row r="27" spans="1:7" s="485" customFormat="1" ht="27.95" customHeight="1" x14ac:dyDescent="0.25">
      <c r="A27" s="488" t="s">
        <v>818</v>
      </c>
      <c r="B27" s="489" t="s">
        <v>819</v>
      </c>
      <c r="C27" s="490" t="s">
        <v>820</v>
      </c>
    </row>
    <row r="28" spans="1:7" s="485" customFormat="1" ht="27.95" customHeight="1" x14ac:dyDescent="0.25">
      <c r="A28" s="488" t="s">
        <v>818</v>
      </c>
      <c r="B28" s="489" t="s">
        <v>821</v>
      </c>
      <c r="C28" s="490" t="s">
        <v>815</v>
      </c>
    </row>
    <row r="29" spans="1:7" s="485" customFormat="1" ht="27.95" customHeight="1" x14ac:dyDescent="0.25">
      <c r="A29" s="488" t="s">
        <v>822</v>
      </c>
      <c r="B29" s="489" t="s">
        <v>823</v>
      </c>
      <c r="C29" s="490" t="s">
        <v>815</v>
      </c>
    </row>
    <row r="30" spans="1:7" s="485" customFormat="1" ht="43.5" customHeight="1" x14ac:dyDescent="0.25">
      <c r="A30" s="94" t="s">
        <v>824</v>
      </c>
      <c r="B30" s="486" t="s">
        <v>825</v>
      </c>
      <c r="C30" s="10" t="s">
        <v>873</v>
      </c>
    </row>
    <row r="31" spans="1:7" x14ac:dyDescent="0.25">
      <c r="B31" s="34"/>
      <c r="C31" s="34"/>
      <c r="D31" s="34"/>
      <c r="E31" s="34"/>
      <c r="F31" s="34"/>
      <c r="G31" s="34"/>
    </row>
    <row r="32" spans="1:7" x14ac:dyDescent="0.25">
      <c r="B32" s="34"/>
      <c r="C32" s="34"/>
      <c r="D32" s="34"/>
      <c r="E32" s="34"/>
      <c r="F32" s="34"/>
      <c r="G32" s="34"/>
    </row>
    <row r="33" spans="1:7" x14ac:dyDescent="0.25">
      <c r="B33" s="34"/>
      <c r="C33" s="34"/>
      <c r="D33" s="34"/>
      <c r="E33" s="34"/>
      <c r="F33" s="34"/>
      <c r="G33" s="34"/>
    </row>
    <row r="34" spans="1:7" x14ac:dyDescent="0.25">
      <c r="B34" s="34"/>
      <c r="C34" s="34"/>
      <c r="D34" s="34"/>
      <c r="E34" s="34"/>
      <c r="F34" s="34"/>
      <c r="G34" s="34"/>
    </row>
    <row r="35" spans="1:7" x14ac:dyDescent="0.25">
      <c r="B35" s="34"/>
      <c r="C35" s="34"/>
      <c r="D35" s="34"/>
      <c r="E35" s="34"/>
      <c r="F35" s="34"/>
      <c r="G35" s="34"/>
    </row>
    <row r="36" spans="1:7" x14ac:dyDescent="0.25">
      <c r="B36" s="34"/>
      <c r="C36" s="34"/>
      <c r="D36" s="34"/>
      <c r="E36" s="34"/>
      <c r="F36" s="34"/>
      <c r="G36" s="34"/>
    </row>
    <row r="37" spans="1:7" x14ac:dyDescent="0.25">
      <c r="B37" s="34"/>
      <c r="C37" s="34"/>
      <c r="D37" s="34"/>
      <c r="E37" s="34"/>
      <c r="F37" s="34"/>
      <c r="G37" s="34"/>
    </row>
    <row r="38" spans="1:7" x14ac:dyDescent="0.25">
      <c r="B38" s="34"/>
      <c r="C38" s="34"/>
      <c r="D38" s="34"/>
      <c r="E38" s="34"/>
      <c r="F38" s="34"/>
      <c r="G38" s="34"/>
    </row>
    <row r="40" spans="1:7" x14ac:dyDescent="0.25">
      <c r="B40" s="34"/>
      <c r="C40" s="34"/>
      <c r="D40" s="34"/>
      <c r="E40" s="34"/>
      <c r="F40" s="34"/>
      <c r="G40" s="34"/>
    </row>
    <row r="41" spans="1:7" x14ac:dyDescent="0.25">
      <c r="B41" s="34"/>
      <c r="C41" s="34"/>
      <c r="D41" s="34"/>
      <c r="E41" s="34"/>
      <c r="F41" s="34"/>
      <c r="G41" s="34"/>
    </row>
    <row r="42" spans="1:7" x14ac:dyDescent="0.25">
      <c r="A42" s="34"/>
      <c r="B42" s="34"/>
      <c r="C42" s="34"/>
      <c r="D42" s="34"/>
      <c r="E42" s="34"/>
      <c r="F42" s="34"/>
      <c r="G42" s="34"/>
    </row>
    <row r="43" spans="1:7" x14ac:dyDescent="0.25">
      <c r="A43" s="34"/>
      <c r="B43" s="34"/>
      <c r="C43" s="34"/>
      <c r="D43" s="34"/>
      <c r="E43" s="34"/>
      <c r="F43" s="34"/>
      <c r="G43" s="34"/>
    </row>
    <row r="44" spans="1:7" x14ac:dyDescent="0.25">
      <c r="A44" s="34"/>
      <c r="B44" s="34"/>
      <c r="C44" s="34"/>
      <c r="D44" s="34"/>
      <c r="E44" s="34"/>
      <c r="F44" s="34"/>
      <c r="G44" s="34"/>
    </row>
    <row r="45" spans="1:7" x14ac:dyDescent="0.25">
      <c r="A45" s="34"/>
      <c r="B45" s="34"/>
      <c r="C45" s="34"/>
      <c r="D45" s="34"/>
      <c r="E45" s="34"/>
      <c r="F45" s="34"/>
      <c r="G45" s="34"/>
    </row>
    <row r="46" spans="1:7" x14ac:dyDescent="0.25">
      <c r="A46" s="34"/>
      <c r="B46" s="34"/>
      <c r="C46" s="34"/>
      <c r="D46" s="34"/>
      <c r="E46" s="34"/>
      <c r="F46" s="34"/>
      <c r="G46" s="34"/>
    </row>
    <row r="47" spans="1:7" x14ac:dyDescent="0.25">
      <c r="A47" s="34"/>
      <c r="B47" s="34"/>
      <c r="C47" s="34"/>
      <c r="D47" s="34"/>
      <c r="E47" s="34"/>
      <c r="F47" s="34"/>
      <c r="G47" s="34"/>
    </row>
    <row r="48" spans="1:7" x14ac:dyDescent="0.25">
      <c r="A48" s="34"/>
      <c r="B48" s="34"/>
      <c r="C48" s="34"/>
      <c r="D48" s="34"/>
      <c r="E48" s="34"/>
      <c r="F48" s="34"/>
      <c r="G48" s="34"/>
    </row>
    <row r="49" s="34" customFormat="1" x14ac:dyDescent="0.25"/>
    <row r="50" s="34" customFormat="1"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30C0-AC50-E640-9003-ECC14546C1B1}">
  <sheetPr>
    <tabColor rgb="FFFFC000"/>
  </sheetPr>
  <dimension ref="A11:P70"/>
  <sheetViews>
    <sheetView showGridLines="0" topLeftCell="A26" zoomScale="80" zoomScaleNormal="80" workbookViewId="0">
      <selection activeCell="B42" sqref="B42"/>
    </sheetView>
  </sheetViews>
  <sheetFormatPr defaultColWidth="8.5703125" defaultRowHeight="15" x14ac:dyDescent="0.25"/>
  <cols>
    <col min="1" max="1" width="50.42578125" style="190" customWidth="1"/>
    <col min="2" max="8" width="20.5703125" style="190" customWidth="1"/>
    <col min="9" max="9" width="8.5703125" style="190" customWidth="1"/>
    <col min="10" max="10" width="21.42578125" style="190" customWidth="1"/>
    <col min="11" max="11" width="24.42578125" style="190" customWidth="1"/>
    <col min="12" max="13" width="11.42578125" style="190" customWidth="1"/>
    <col min="14" max="14" width="13.42578125" style="190" customWidth="1"/>
    <col min="15" max="15" width="10.5703125" style="190" customWidth="1"/>
    <col min="16" max="16" width="11.5703125" style="190" customWidth="1"/>
    <col min="17" max="16384" width="8.5703125" style="190"/>
  </cols>
  <sheetData>
    <row r="11" spans="1:16" ht="20.25" customHeight="1" thickBot="1" x14ac:dyDescent="0.3">
      <c r="A11" s="179" t="s">
        <v>385</v>
      </c>
      <c r="B11" s="275"/>
      <c r="C11" s="276"/>
      <c r="D11" s="276"/>
      <c r="E11" s="276"/>
      <c r="F11" s="276"/>
      <c r="G11" s="276"/>
      <c r="H11" s="276"/>
      <c r="K11" s="203"/>
      <c r="L11" s="196"/>
      <c r="M11" s="196"/>
      <c r="N11" s="196"/>
      <c r="O11" s="196"/>
      <c r="P11" s="196"/>
    </row>
    <row r="12" spans="1:16" ht="41.45" customHeight="1" x14ac:dyDescent="0.25">
      <c r="A12" s="208" t="s">
        <v>232</v>
      </c>
      <c r="B12" s="209" t="s">
        <v>120</v>
      </c>
      <c r="C12" s="210" t="s">
        <v>121</v>
      </c>
      <c r="D12" s="210" t="s">
        <v>122</v>
      </c>
      <c r="E12" s="210" t="s">
        <v>213</v>
      </c>
      <c r="F12" s="210" t="s">
        <v>124</v>
      </c>
      <c r="G12" s="210" t="s">
        <v>785</v>
      </c>
      <c r="H12" s="210" t="s">
        <v>764</v>
      </c>
      <c r="K12" s="203"/>
      <c r="L12" s="196"/>
      <c r="M12" s="196"/>
      <c r="N12" s="196"/>
      <c r="O12" s="196"/>
      <c r="P12" s="196"/>
    </row>
    <row r="13" spans="1:16" ht="20.25" customHeight="1" x14ac:dyDescent="0.25">
      <c r="A13" s="211" t="s">
        <v>233</v>
      </c>
      <c r="B13" s="320">
        <v>41610743.969999999</v>
      </c>
      <c r="C13" s="317">
        <v>7021940.9699999997</v>
      </c>
      <c r="D13" s="317">
        <v>9865796</v>
      </c>
      <c r="E13" s="317">
        <v>7017846</v>
      </c>
      <c r="F13" s="317">
        <v>5837119</v>
      </c>
      <c r="G13" s="317">
        <v>6345258.75</v>
      </c>
      <c r="H13" s="284">
        <v>5522783.25</v>
      </c>
      <c r="K13" s="203"/>
      <c r="L13" s="196"/>
      <c r="M13" s="196"/>
      <c r="N13" s="196"/>
      <c r="O13" s="196"/>
      <c r="P13" s="196"/>
    </row>
    <row r="14" spans="1:16" ht="20.25" customHeight="1" x14ac:dyDescent="0.25">
      <c r="A14" s="192" t="s">
        <v>234</v>
      </c>
      <c r="B14" s="320">
        <v>3</v>
      </c>
      <c r="C14" s="284">
        <v>1</v>
      </c>
      <c r="D14" s="284">
        <v>0</v>
      </c>
      <c r="E14" s="284">
        <v>0</v>
      </c>
      <c r="F14" s="284">
        <v>1</v>
      </c>
      <c r="G14" s="284">
        <v>1</v>
      </c>
      <c r="H14" s="284">
        <v>0</v>
      </c>
      <c r="K14" s="203"/>
      <c r="L14" s="196"/>
      <c r="M14" s="196"/>
      <c r="N14" s="196"/>
      <c r="O14" s="196"/>
      <c r="P14" s="196"/>
    </row>
    <row r="15" spans="1:16" ht="20.25" customHeight="1" x14ac:dyDescent="0.25">
      <c r="A15" s="192" t="s">
        <v>235</v>
      </c>
      <c r="B15" s="320">
        <v>6</v>
      </c>
      <c r="C15" s="284">
        <v>2</v>
      </c>
      <c r="D15" s="284">
        <v>3</v>
      </c>
      <c r="E15" s="284">
        <v>0</v>
      </c>
      <c r="F15" s="284">
        <v>1</v>
      </c>
      <c r="G15" s="284">
        <v>0</v>
      </c>
      <c r="H15" s="284">
        <v>0</v>
      </c>
      <c r="K15" s="203"/>
      <c r="L15" s="196"/>
      <c r="M15" s="196"/>
      <c r="N15" s="196"/>
      <c r="O15" s="196"/>
      <c r="P15" s="196"/>
    </row>
    <row r="16" spans="1:16" ht="20.25" customHeight="1" x14ac:dyDescent="0.25">
      <c r="A16" s="212" t="s">
        <v>236</v>
      </c>
      <c r="B16" s="320">
        <v>32</v>
      </c>
      <c r="C16" s="284">
        <v>7</v>
      </c>
      <c r="D16" s="284">
        <v>9</v>
      </c>
      <c r="E16" s="284">
        <v>1</v>
      </c>
      <c r="F16" s="284">
        <v>5</v>
      </c>
      <c r="G16" s="284">
        <v>4</v>
      </c>
      <c r="H16" s="284">
        <v>6</v>
      </c>
      <c r="K16" s="203"/>
      <c r="L16" s="196"/>
      <c r="M16" s="196"/>
      <c r="N16" s="196"/>
      <c r="O16" s="196"/>
      <c r="P16" s="196"/>
    </row>
    <row r="17" spans="1:16" ht="20.25" customHeight="1" x14ac:dyDescent="0.25">
      <c r="A17" s="192" t="s">
        <v>237</v>
      </c>
      <c r="B17" s="320">
        <v>87</v>
      </c>
      <c r="C17" s="284">
        <v>25</v>
      </c>
      <c r="D17" s="284">
        <v>18</v>
      </c>
      <c r="E17" s="284">
        <v>9</v>
      </c>
      <c r="F17" s="284">
        <v>11</v>
      </c>
      <c r="G17" s="284">
        <v>6</v>
      </c>
      <c r="H17" s="284">
        <v>18</v>
      </c>
      <c r="K17" s="203"/>
      <c r="L17" s="196"/>
      <c r="M17" s="196"/>
      <c r="N17" s="196"/>
      <c r="O17" s="196"/>
      <c r="P17" s="196"/>
    </row>
    <row r="18" spans="1:16" ht="20.25" customHeight="1" x14ac:dyDescent="0.25">
      <c r="A18" s="192" t="s">
        <v>489</v>
      </c>
      <c r="B18" s="321">
        <v>7.2096764291522952E-2</v>
      </c>
      <c r="C18" s="318">
        <v>0.22375704789110359</v>
      </c>
      <c r="D18" s="318">
        <v>0</v>
      </c>
      <c r="E18" s="318">
        <v>0</v>
      </c>
      <c r="F18" s="318">
        <v>0.864895533592975</v>
      </c>
      <c r="G18" s="318">
        <v>0.17710704584517717</v>
      </c>
      <c r="H18" s="318">
        <v>0</v>
      </c>
      <c r="K18" s="203"/>
      <c r="L18" s="196"/>
      <c r="M18" s="196"/>
      <c r="N18" s="196"/>
      <c r="O18" s="196"/>
      <c r="P18" s="196"/>
    </row>
    <row r="19" spans="1:16" ht="20.25" customHeight="1" x14ac:dyDescent="0.25">
      <c r="A19" s="192" t="s">
        <v>238</v>
      </c>
      <c r="B19" s="321">
        <v>0.76903215244291157</v>
      </c>
      <c r="C19" s="318">
        <v>1.7342677911839646</v>
      </c>
      <c r="D19" s="318">
        <v>2.7831202624561531</v>
      </c>
      <c r="E19" s="318">
        <v>0.33326645786412196</v>
      </c>
      <c r="F19" s="318">
        <v>3.6732158081660979</v>
      </c>
      <c r="G19" s="318">
        <v>1.9620263607541606</v>
      </c>
      <c r="H19" s="318">
        <v>2.3243480440967632</v>
      </c>
    </row>
    <row r="20" spans="1:16" ht="20.25" customHeight="1" x14ac:dyDescent="0.25">
      <c r="A20" s="192" t="s">
        <v>386</v>
      </c>
      <c r="B20" s="321">
        <v>0.98532244531748037</v>
      </c>
      <c r="C20" s="318">
        <v>2.4055389348572755</v>
      </c>
      <c r="D20" s="318">
        <v>3.8545786816549734</v>
      </c>
      <c r="E20" s="318">
        <v>0.33326645786412196</v>
      </c>
      <c r="F20" s="318">
        <v>5.4030068753520482</v>
      </c>
      <c r="G20" s="318">
        <v>2.1391334065993375</v>
      </c>
      <c r="H20" s="318">
        <v>2.3243480440967632</v>
      </c>
    </row>
    <row r="21" spans="1:16" ht="20.100000000000001" customHeight="1" x14ac:dyDescent="0.25">
      <c r="A21" s="193" t="s">
        <v>488</v>
      </c>
      <c r="B21" s="321">
        <v>3.0761286097716463</v>
      </c>
      <c r="C21" s="319">
        <v>4.9800000000000004</v>
      </c>
      <c r="D21" s="319">
        <v>3.04</v>
      </c>
      <c r="E21" s="319">
        <v>1.42</v>
      </c>
      <c r="F21" s="319">
        <v>3.08</v>
      </c>
      <c r="G21" s="319">
        <v>1.73</v>
      </c>
      <c r="H21" s="319">
        <v>4.3499999999999996</v>
      </c>
    </row>
    <row r="22" spans="1:16" ht="20.45" customHeight="1" x14ac:dyDescent="0.25">
      <c r="A22" s="192" t="s">
        <v>239</v>
      </c>
      <c r="B22" s="320">
        <v>0</v>
      </c>
      <c r="C22" s="284">
        <v>0</v>
      </c>
      <c r="D22" s="284">
        <v>0</v>
      </c>
      <c r="E22" s="284">
        <v>0</v>
      </c>
      <c r="F22" s="284">
        <v>0</v>
      </c>
      <c r="G22" s="284">
        <v>0</v>
      </c>
      <c r="H22" s="284">
        <v>0</v>
      </c>
    </row>
    <row r="23" spans="1:16" ht="20.45" customHeight="1" x14ac:dyDescent="0.25">
      <c r="A23" s="192" t="s">
        <v>240</v>
      </c>
      <c r="B23" s="320">
        <v>30929</v>
      </c>
      <c r="C23" s="284">
        <v>8101</v>
      </c>
      <c r="D23" s="284">
        <v>9314</v>
      </c>
      <c r="E23" s="284">
        <v>3802</v>
      </c>
      <c r="F23" s="284">
        <v>3579</v>
      </c>
      <c r="G23" s="284">
        <v>4087</v>
      </c>
      <c r="H23" s="284">
        <v>2046</v>
      </c>
    </row>
    <row r="24" spans="1:16" ht="20.45" customHeight="1" x14ac:dyDescent="0.25"/>
    <row r="25" spans="1:16" ht="20.25" customHeight="1" thickBot="1" x14ac:dyDescent="0.3">
      <c r="A25" s="179" t="s">
        <v>765</v>
      </c>
      <c r="B25" s="29"/>
      <c r="C25" s="29"/>
      <c r="D25" s="30"/>
      <c r="E25" s="30"/>
      <c r="F25" s="30"/>
      <c r="G25" s="30"/>
      <c r="H25" s="30"/>
      <c r="J25" s="172"/>
      <c r="K25" s="173"/>
      <c r="L25" s="173"/>
      <c r="M25" s="174"/>
      <c r="N25" s="174"/>
      <c r="O25" s="174"/>
    </row>
    <row r="26" spans="1:16" ht="42" customHeight="1" x14ac:dyDescent="0.25">
      <c r="A26" s="208" t="s">
        <v>232</v>
      </c>
      <c r="B26" s="209" t="s">
        <v>120</v>
      </c>
      <c r="C26" s="210" t="s">
        <v>121</v>
      </c>
      <c r="D26" s="210" t="s">
        <v>122</v>
      </c>
      <c r="E26" s="210" t="s">
        <v>213</v>
      </c>
      <c r="F26" s="210" t="s">
        <v>124</v>
      </c>
      <c r="G26" s="210" t="s">
        <v>785</v>
      </c>
      <c r="H26" s="210" t="s">
        <v>764</v>
      </c>
      <c r="J26" s="197"/>
      <c r="K26" s="198"/>
      <c r="L26" s="199"/>
      <c r="M26" s="200"/>
      <c r="N26" s="200"/>
      <c r="O26" s="200"/>
      <c r="P26" s="201"/>
    </row>
    <row r="27" spans="1:16" ht="20.25" customHeight="1" x14ac:dyDescent="0.25">
      <c r="A27" s="211" t="s">
        <v>233</v>
      </c>
      <c r="B27" s="320">
        <v>15591275.969999999</v>
      </c>
      <c r="C27" s="317">
        <v>4469132.97</v>
      </c>
      <c r="D27" s="317">
        <v>2799922</v>
      </c>
      <c r="E27" s="284">
        <v>3000602</v>
      </c>
      <c r="F27" s="317">
        <v>1156209</v>
      </c>
      <c r="G27" s="317">
        <v>698956</v>
      </c>
      <c r="H27" s="284">
        <v>3466454</v>
      </c>
      <c r="J27" s="202"/>
      <c r="K27" s="203"/>
      <c r="L27" s="204"/>
      <c r="M27" s="204"/>
      <c r="N27" s="204"/>
      <c r="O27" s="204"/>
      <c r="P27" s="204"/>
    </row>
    <row r="28" spans="1:16" ht="20.25" customHeight="1" x14ac:dyDescent="0.25">
      <c r="A28" s="192" t="s">
        <v>234</v>
      </c>
      <c r="B28" s="320">
        <v>2</v>
      </c>
      <c r="C28" s="284">
        <v>1</v>
      </c>
      <c r="D28" s="284">
        <v>0</v>
      </c>
      <c r="E28" s="284">
        <v>0</v>
      </c>
      <c r="F28" s="284">
        <v>1</v>
      </c>
      <c r="G28" s="284">
        <v>0</v>
      </c>
      <c r="H28" s="284">
        <v>0</v>
      </c>
      <c r="K28" s="203"/>
      <c r="L28" s="204"/>
      <c r="M28" s="204"/>
      <c r="N28" s="204"/>
      <c r="O28" s="204"/>
      <c r="P28" s="204"/>
    </row>
    <row r="29" spans="1:16" ht="20.25" customHeight="1" x14ac:dyDescent="0.25">
      <c r="A29" s="192" t="s">
        <v>235</v>
      </c>
      <c r="B29" s="320">
        <v>6</v>
      </c>
      <c r="C29" s="284">
        <v>2</v>
      </c>
      <c r="D29" s="284">
        <v>3</v>
      </c>
      <c r="E29" s="284">
        <v>0</v>
      </c>
      <c r="F29" s="284">
        <v>1</v>
      </c>
      <c r="G29" s="284">
        <v>0</v>
      </c>
      <c r="H29" s="284">
        <v>0</v>
      </c>
      <c r="K29" s="203"/>
      <c r="L29" s="204"/>
      <c r="M29" s="204"/>
      <c r="N29" s="204"/>
      <c r="O29" s="204"/>
      <c r="P29" s="204"/>
    </row>
    <row r="30" spans="1:16" ht="20.25" customHeight="1" x14ac:dyDescent="0.25">
      <c r="A30" s="212" t="s">
        <v>236</v>
      </c>
      <c r="B30" s="320">
        <v>22</v>
      </c>
      <c r="C30" s="284">
        <v>6</v>
      </c>
      <c r="D30" s="284">
        <v>7</v>
      </c>
      <c r="E30" s="284">
        <v>1</v>
      </c>
      <c r="F30" s="284">
        <v>4</v>
      </c>
      <c r="G30" s="284">
        <v>1</v>
      </c>
      <c r="H30" s="284">
        <v>3</v>
      </c>
      <c r="J30" s="205"/>
      <c r="K30" s="203"/>
      <c r="L30" s="204"/>
      <c r="M30" s="204"/>
      <c r="N30" s="204"/>
      <c r="O30" s="204"/>
      <c r="P30" s="204"/>
    </row>
    <row r="31" spans="1:16" ht="20.25" customHeight="1" x14ac:dyDescent="0.25">
      <c r="A31" s="192" t="s">
        <v>237</v>
      </c>
      <c r="B31" s="320">
        <v>41</v>
      </c>
      <c r="C31" s="284">
        <v>11</v>
      </c>
      <c r="D31" s="284">
        <v>7</v>
      </c>
      <c r="E31" s="284">
        <v>4</v>
      </c>
      <c r="F31" s="284">
        <v>9</v>
      </c>
      <c r="G31" s="284">
        <v>1</v>
      </c>
      <c r="H31" s="284">
        <v>9</v>
      </c>
      <c r="K31" s="203"/>
      <c r="L31" s="204"/>
      <c r="M31" s="204"/>
      <c r="N31" s="204"/>
      <c r="O31" s="204"/>
      <c r="P31" s="204"/>
    </row>
    <row r="32" spans="1:16" ht="20.25" customHeight="1" x14ac:dyDescent="0.25">
      <c r="A32" s="192" t="s">
        <v>489</v>
      </c>
      <c r="B32" s="321">
        <v>0.12827686482160319</v>
      </c>
      <c r="C32" s="318">
        <v>0.22375704789110359</v>
      </c>
      <c r="D32" s="318">
        <v>0</v>
      </c>
      <c r="E32" s="318">
        <v>0</v>
      </c>
      <c r="F32" s="318">
        <v>0.864895533592975</v>
      </c>
      <c r="G32" s="318">
        <v>0</v>
      </c>
      <c r="H32" s="318">
        <v>0</v>
      </c>
      <c r="K32" s="203"/>
      <c r="L32" s="206"/>
      <c r="M32" s="206"/>
      <c r="N32" s="206"/>
      <c r="O32" s="206"/>
      <c r="P32" s="206"/>
    </row>
    <row r="33" spans="1:16" ht="20.25" customHeight="1" x14ac:dyDescent="0.25">
      <c r="A33" s="192" t="s">
        <v>238</v>
      </c>
      <c r="B33" s="321">
        <v>1.4110455130376351</v>
      </c>
      <c r="C33" s="318">
        <v>1.3425422873466215</v>
      </c>
      <c r="D33" s="318">
        <v>2.5000696447972479</v>
      </c>
      <c r="E33" s="318">
        <v>0.33326645786412196</v>
      </c>
      <c r="F33" s="318">
        <v>3.4595821343719</v>
      </c>
      <c r="G33" s="318">
        <v>1.430705223218629</v>
      </c>
      <c r="H33" s="318">
        <v>0.86543770665931241</v>
      </c>
      <c r="K33" s="203"/>
      <c r="L33" s="204"/>
      <c r="M33" s="204"/>
      <c r="N33" s="204"/>
      <c r="O33" s="204"/>
      <c r="P33" s="204"/>
    </row>
    <row r="34" spans="1:16" ht="20.25" customHeight="1" x14ac:dyDescent="0.25">
      <c r="A34" s="192" t="s">
        <v>386</v>
      </c>
      <c r="B34" s="321">
        <v>1.9241529723240478</v>
      </c>
      <c r="C34" s="318">
        <v>2.0138134310199325</v>
      </c>
      <c r="D34" s="318">
        <v>3.5715280639960683</v>
      </c>
      <c r="E34" s="318">
        <v>0.33326645786412196</v>
      </c>
      <c r="F34" s="318">
        <v>5.1893732015578502</v>
      </c>
      <c r="G34" s="318">
        <v>1.430705223218629</v>
      </c>
      <c r="H34" s="318">
        <v>0.86543770665931241</v>
      </c>
      <c r="K34" s="203"/>
      <c r="L34" s="206"/>
      <c r="M34" s="206"/>
      <c r="N34" s="206"/>
      <c r="O34" s="206"/>
      <c r="P34" s="206"/>
    </row>
    <row r="35" spans="1:16" ht="20.25" customHeight="1" x14ac:dyDescent="0.25">
      <c r="A35" s="193" t="s">
        <v>488</v>
      </c>
      <c r="B35" s="321">
        <v>4.5538287011669132</v>
      </c>
      <c r="C35" s="319">
        <v>4.475140957822072</v>
      </c>
      <c r="D35" s="319">
        <v>6.0715977087933162</v>
      </c>
      <c r="E35" s="319">
        <v>1.6663322893206096</v>
      </c>
      <c r="F35" s="319">
        <v>12.973433003894625</v>
      </c>
      <c r="G35" s="319">
        <v>2.8614104464372581</v>
      </c>
      <c r="H35" s="319">
        <v>3.4617508266372496</v>
      </c>
      <c r="K35" s="203"/>
      <c r="L35" s="204"/>
      <c r="M35" s="204"/>
      <c r="N35" s="204"/>
      <c r="O35" s="204"/>
      <c r="P35" s="204"/>
    </row>
    <row r="36" spans="1:16" ht="20.25" customHeight="1" x14ac:dyDescent="0.25">
      <c r="A36" s="192" t="s">
        <v>239</v>
      </c>
      <c r="B36" s="320">
        <v>0</v>
      </c>
      <c r="C36" s="284">
        <v>0</v>
      </c>
      <c r="D36" s="284">
        <v>0</v>
      </c>
      <c r="E36" s="284">
        <v>0</v>
      </c>
      <c r="F36" s="284">
        <v>0</v>
      </c>
      <c r="G36" s="284">
        <v>0</v>
      </c>
      <c r="H36" s="284">
        <v>0</v>
      </c>
      <c r="K36" s="203"/>
      <c r="L36" s="204"/>
      <c r="M36" s="204"/>
      <c r="N36" s="204"/>
      <c r="O36" s="204"/>
      <c r="P36" s="204"/>
    </row>
    <row r="37" spans="1:16" ht="20.25" customHeight="1" x14ac:dyDescent="0.25">
      <c r="A37" s="192" t="s">
        <v>240</v>
      </c>
      <c r="B37" s="320">
        <v>30929</v>
      </c>
      <c r="C37" s="284">
        <v>8101</v>
      </c>
      <c r="D37" s="284">
        <v>9314</v>
      </c>
      <c r="E37" s="284">
        <v>3802</v>
      </c>
      <c r="F37" s="284">
        <v>3579</v>
      </c>
      <c r="G37" s="284">
        <v>4087</v>
      </c>
      <c r="H37" s="284">
        <v>2046</v>
      </c>
      <c r="K37" s="203"/>
      <c r="L37" s="196"/>
      <c r="M37" s="196"/>
      <c r="N37" s="196"/>
      <c r="O37" s="196"/>
      <c r="P37" s="196"/>
    </row>
    <row r="38" spans="1:16" ht="20.25" customHeight="1" x14ac:dyDescent="0.25">
      <c r="A38" s="213"/>
      <c r="B38" s="240"/>
      <c r="C38" s="196"/>
      <c r="D38" s="196"/>
      <c r="E38" s="196"/>
      <c r="F38" s="196"/>
      <c r="G38" s="196"/>
      <c r="H38" s="196"/>
      <c r="K38" s="203"/>
      <c r="L38" s="196"/>
      <c r="M38" s="196"/>
      <c r="N38" s="196"/>
      <c r="O38" s="196"/>
      <c r="P38" s="196"/>
    </row>
    <row r="39" spans="1:16" ht="20.25" customHeight="1" thickBot="1" x14ac:dyDescent="0.3">
      <c r="A39" s="179" t="s">
        <v>766</v>
      </c>
      <c r="B39" s="241"/>
      <c r="C39" s="195"/>
      <c r="D39" s="195"/>
      <c r="E39" s="195"/>
      <c r="F39" s="195"/>
      <c r="G39" s="195"/>
      <c r="H39" s="195"/>
      <c r="K39" s="203"/>
      <c r="L39" s="196"/>
      <c r="M39" s="196"/>
      <c r="N39" s="196"/>
      <c r="O39" s="196"/>
      <c r="P39" s="196"/>
    </row>
    <row r="40" spans="1:16" ht="42" customHeight="1" x14ac:dyDescent="0.25">
      <c r="A40" s="208" t="s">
        <v>232</v>
      </c>
      <c r="B40" s="209" t="s">
        <v>120</v>
      </c>
      <c r="C40" s="210" t="s">
        <v>121</v>
      </c>
      <c r="D40" s="210" t="s">
        <v>122</v>
      </c>
      <c r="E40" s="210" t="s">
        <v>213</v>
      </c>
      <c r="F40" s="210" t="s">
        <v>124</v>
      </c>
      <c r="G40" s="210" t="s">
        <v>785</v>
      </c>
      <c r="H40" s="210" t="s">
        <v>764</v>
      </c>
      <c r="J40" s="197"/>
      <c r="K40" s="198"/>
      <c r="L40" s="199"/>
      <c r="M40" s="200"/>
      <c r="N40" s="200"/>
      <c r="O40" s="200"/>
      <c r="P40" s="201"/>
    </row>
    <row r="41" spans="1:16" ht="20.25" customHeight="1" x14ac:dyDescent="0.25">
      <c r="A41" s="211" t="s">
        <v>233</v>
      </c>
      <c r="B41" s="320">
        <v>26019468</v>
      </c>
      <c r="C41" s="317">
        <v>2552808</v>
      </c>
      <c r="D41" s="317">
        <v>7065874</v>
      </c>
      <c r="E41" s="317">
        <v>4017244</v>
      </c>
      <c r="F41" s="317">
        <v>4680910</v>
      </c>
      <c r="G41" s="317">
        <v>5646302.75</v>
      </c>
      <c r="H41" s="284">
        <v>2056329.25</v>
      </c>
      <c r="J41" s="202"/>
      <c r="K41" s="203"/>
      <c r="L41" s="204"/>
      <c r="M41" s="204"/>
      <c r="N41" s="204"/>
      <c r="O41" s="204"/>
      <c r="P41" s="204"/>
    </row>
    <row r="42" spans="1:16" ht="20.25" customHeight="1" x14ac:dyDescent="0.25">
      <c r="A42" s="192" t="s">
        <v>234</v>
      </c>
      <c r="B42" s="320">
        <v>1</v>
      </c>
      <c r="C42" s="284">
        <v>0</v>
      </c>
      <c r="D42" s="284">
        <v>0</v>
      </c>
      <c r="E42" s="284">
        <v>0</v>
      </c>
      <c r="F42" s="284">
        <v>0</v>
      </c>
      <c r="G42" s="284">
        <v>1</v>
      </c>
      <c r="H42" s="284">
        <v>0</v>
      </c>
      <c r="K42" s="203"/>
      <c r="L42" s="204"/>
      <c r="M42" s="204"/>
      <c r="N42" s="204"/>
      <c r="O42" s="204"/>
      <c r="P42" s="204"/>
    </row>
    <row r="43" spans="1:16" ht="20.25" customHeight="1" x14ac:dyDescent="0.25">
      <c r="A43" s="192" t="s">
        <v>235</v>
      </c>
      <c r="B43" s="320">
        <v>0</v>
      </c>
      <c r="C43" s="284">
        <v>0</v>
      </c>
      <c r="D43" s="284">
        <v>0</v>
      </c>
      <c r="E43" s="284">
        <v>0</v>
      </c>
      <c r="F43" s="284">
        <v>0</v>
      </c>
      <c r="G43" s="284">
        <v>0</v>
      </c>
      <c r="H43" s="284">
        <v>0</v>
      </c>
      <c r="K43" s="203"/>
      <c r="L43" s="204"/>
      <c r="M43" s="204"/>
      <c r="N43" s="204"/>
      <c r="O43" s="204"/>
      <c r="P43" s="204"/>
    </row>
    <row r="44" spans="1:16" ht="20.25" customHeight="1" x14ac:dyDescent="0.25">
      <c r="A44" s="212" t="s">
        <v>236</v>
      </c>
      <c r="B44" s="320">
        <v>10</v>
      </c>
      <c r="C44" s="284">
        <v>1</v>
      </c>
      <c r="D44" s="284">
        <v>2</v>
      </c>
      <c r="E44" s="284">
        <v>0</v>
      </c>
      <c r="F44" s="284">
        <v>1</v>
      </c>
      <c r="G44" s="284">
        <v>3</v>
      </c>
      <c r="H44" s="284">
        <v>3</v>
      </c>
      <c r="J44" s="205"/>
      <c r="K44" s="203"/>
      <c r="L44" s="204"/>
      <c r="M44" s="204"/>
      <c r="N44" s="204"/>
      <c r="O44" s="204"/>
      <c r="P44" s="204"/>
    </row>
    <row r="45" spans="1:16" ht="20.25" customHeight="1" x14ac:dyDescent="0.25">
      <c r="A45" s="192" t="s">
        <v>237</v>
      </c>
      <c r="B45" s="320">
        <v>46</v>
      </c>
      <c r="C45" s="284">
        <v>14</v>
      </c>
      <c r="D45" s="284">
        <v>11</v>
      </c>
      <c r="E45" s="284">
        <v>5</v>
      </c>
      <c r="F45" s="284">
        <v>2</v>
      </c>
      <c r="G45" s="284">
        <v>5</v>
      </c>
      <c r="H45" s="284">
        <v>9</v>
      </c>
      <c r="K45" s="203"/>
      <c r="L45" s="204"/>
      <c r="M45" s="204"/>
      <c r="N45" s="204"/>
      <c r="O45" s="204"/>
      <c r="P45" s="204"/>
    </row>
    <row r="46" spans="1:16" ht="20.25" customHeight="1" x14ac:dyDescent="0.25">
      <c r="A46" s="192" t="s">
        <v>489</v>
      </c>
      <c r="B46" s="321">
        <v>3.8432761192504016E-2</v>
      </c>
      <c r="C46" s="318">
        <v>0</v>
      </c>
      <c r="D46" s="318">
        <v>0</v>
      </c>
      <c r="E46" s="318">
        <v>0</v>
      </c>
      <c r="F46" s="318">
        <v>0</v>
      </c>
      <c r="G46" s="318">
        <v>0.17710704584517717</v>
      </c>
      <c r="H46" s="318">
        <v>0</v>
      </c>
      <c r="K46" s="203"/>
      <c r="L46" s="206"/>
      <c r="M46" s="206"/>
      <c r="N46" s="206"/>
      <c r="O46" s="206"/>
      <c r="P46" s="206"/>
    </row>
    <row r="47" spans="1:16" ht="20.25" customHeight="1" x14ac:dyDescent="0.25">
      <c r="A47" s="192" t="s">
        <v>238</v>
      </c>
      <c r="B47" s="321">
        <v>0.38432761192504011</v>
      </c>
      <c r="C47" s="318">
        <v>0.39172550383734306</v>
      </c>
      <c r="D47" s="318">
        <v>0.28305061765890532</v>
      </c>
      <c r="E47" s="318">
        <v>0</v>
      </c>
      <c r="F47" s="318">
        <v>0.21363367379419815</v>
      </c>
      <c r="G47" s="318">
        <v>0.53132113753553156</v>
      </c>
      <c r="H47" s="318">
        <v>1.4589103374374508</v>
      </c>
      <c r="K47" s="203"/>
      <c r="L47" s="204"/>
      <c r="M47" s="204"/>
      <c r="N47" s="204"/>
      <c r="O47" s="204"/>
      <c r="P47" s="204"/>
    </row>
    <row r="48" spans="1:16" ht="20.25" customHeight="1" x14ac:dyDescent="0.25">
      <c r="A48" s="192" t="s">
        <v>386</v>
      </c>
      <c r="B48" s="321">
        <v>0.42276037311754416</v>
      </c>
      <c r="C48" s="318">
        <v>0.39172550383734306</v>
      </c>
      <c r="D48" s="318">
        <v>0.28305061765890532</v>
      </c>
      <c r="E48" s="318">
        <v>0</v>
      </c>
      <c r="F48" s="318">
        <v>0.21363367379419815</v>
      </c>
      <c r="G48" s="318">
        <v>0.70842818338070868</v>
      </c>
      <c r="H48" s="318">
        <v>1.4589103374374508</v>
      </c>
      <c r="K48" s="203"/>
      <c r="L48" s="206"/>
      <c r="M48" s="206"/>
      <c r="N48" s="206"/>
      <c r="O48" s="206"/>
      <c r="P48" s="206"/>
    </row>
    <row r="49" spans="1:16" ht="20.25" customHeight="1" x14ac:dyDescent="0.25">
      <c r="A49" s="193" t="s">
        <v>488</v>
      </c>
      <c r="B49" s="321">
        <v>2.1906673879727285</v>
      </c>
      <c r="C49" s="319">
        <v>5.8758825575601454</v>
      </c>
      <c r="D49" s="319">
        <v>1.8398290147828846</v>
      </c>
      <c r="E49" s="319">
        <v>1.24</v>
      </c>
      <c r="F49" s="319">
        <v>0.64090102138259442</v>
      </c>
      <c r="G49" s="319">
        <v>1.5939634126065947</v>
      </c>
      <c r="H49" s="319">
        <v>5.8356413497498032</v>
      </c>
      <c r="K49" s="203"/>
      <c r="L49" s="204"/>
      <c r="M49" s="204"/>
      <c r="N49" s="204"/>
      <c r="O49" s="204"/>
      <c r="P49" s="204"/>
    </row>
    <row r="50" spans="1:16" ht="20.25" customHeight="1" x14ac:dyDescent="0.25">
      <c r="A50" s="192" t="s">
        <v>239</v>
      </c>
      <c r="B50" s="320">
        <v>0</v>
      </c>
      <c r="C50" s="284">
        <v>0</v>
      </c>
      <c r="D50" s="284">
        <v>0</v>
      </c>
      <c r="E50" s="284">
        <v>0</v>
      </c>
      <c r="F50" s="284">
        <v>0</v>
      </c>
      <c r="G50" s="284">
        <v>0</v>
      </c>
      <c r="H50" s="284">
        <v>0</v>
      </c>
      <c r="K50" s="203"/>
      <c r="L50" s="204"/>
      <c r="M50" s="204"/>
      <c r="N50" s="204"/>
      <c r="O50" s="204"/>
      <c r="P50" s="204"/>
    </row>
    <row r="51" spans="1:16" ht="20.25" customHeight="1" x14ac:dyDescent="0.25">
      <c r="A51" s="192" t="s">
        <v>240</v>
      </c>
      <c r="B51" s="320">
        <v>30929</v>
      </c>
      <c r="C51" s="284">
        <v>8101</v>
      </c>
      <c r="D51" s="284">
        <v>9314</v>
      </c>
      <c r="E51" s="284">
        <v>3802</v>
      </c>
      <c r="F51" s="284">
        <v>3579</v>
      </c>
      <c r="G51" s="284">
        <v>4087</v>
      </c>
      <c r="H51" s="284">
        <v>2046</v>
      </c>
      <c r="K51" s="203"/>
      <c r="L51" s="196"/>
      <c r="M51" s="196"/>
      <c r="N51" s="196"/>
      <c r="O51" s="196"/>
      <c r="P51" s="196"/>
    </row>
    <row r="52" spans="1:16" ht="20.45" customHeight="1" x14ac:dyDescent="0.25">
      <c r="A52" s="213"/>
      <c r="B52" s="273"/>
      <c r="C52" s="274"/>
      <c r="D52" s="274"/>
      <c r="E52" s="274"/>
      <c r="F52" s="274"/>
      <c r="G52" s="274"/>
      <c r="H52" s="274"/>
    </row>
    <row r="53" spans="1:16" ht="20.45" customHeight="1" thickBot="1" x14ac:dyDescent="0.3">
      <c r="A53" s="179" t="s">
        <v>502</v>
      </c>
      <c r="B53" s="277"/>
      <c r="C53" s="276"/>
      <c r="D53" s="276"/>
      <c r="E53" s="276"/>
      <c r="F53" s="276"/>
      <c r="G53" s="276"/>
      <c r="H53" s="276"/>
    </row>
    <row r="54" spans="1:16" ht="58.5" customHeight="1" x14ac:dyDescent="0.25">
      <c r="A54" s="210"/>
      <c r="B54" s="209" t="s">
        <v>120</v>
      </c>
      <c r="C54" s="210" t="s">
        <v>121</v>
      </c>
      <c r="D54" s="210" t="s">
        <v>122</v>
      </c>
      <c r="E54" s="210" t="s">
        <v>213</v>
      </c>
      <c r="F54" s="210" t="s">
        <v>124</v>
      </c>
      <c r="G54" s="210" t="s">
        <v>785</v>
      </c>
      <c r="H54" s="210" t="s">
        <v>767</v>
      </c>
    </row>
    <row r="55" spans="1:16" ht="20.45" customHeight="1" x14ac:dyDescent="0.25">
      <c r="A55" s="192" t="s">
        <v>242</v>
      </c>
      <c r="B55" s="322">
        <v>891</v>
      </c>
      <c r="C55" s="283">
        <v>236</v>
      </c>
      <c r="D55" s="283">
        <v>259</v>
      </c>
      <c r="E55" s="283">
        <v>23</v>
      </c>
      <c r="F55" s="283">
        <v>51</v>
      </c>
      <c r="G55" s="283">
        <v>189</v>
      </c>
      <c r="H55" s="283">
        <v>133</v>
      </c>
    </row>
    <row r="56" spans="1:16" ht="20.45" customHeight="1" x14ac:dyDescent="0.25">
      <c r="A56" s="192" t="s">
        <v>243</v>
      </c>
      <c r="B56" s="322">
        <v>50</v>
      </c>
      <c r="C56" s="284">
        <v>68</v>
      </c>
      <c r="D56" s="284">
        <v>68</v>
      </c>
      <c r="E56" s="284">
        <v>8</v>
      </c>
      <c r="F56" s="284">
        <v>23</v>
      </c>
      <c r="G56" s="284">
        <v>74</v>
      </c>
      <c r="H56" s="284">
        <v>46</v>
      </c>
    </row>
    <row r="57" spans="1:16" x14ac:dyDescent="0.25">
      <c r="A57" s="214" t="s">
        <v>852</v>
      </c>
      <c r="B57" s="278"/>
      <c r="C57" s="278"/>
      <c r="D57" s="278"/>
      <c r="E57" s="278"/>
      <c r="F57" s="278"/>
      <c r="G57" s="278"/>
      <c r="H57" s="274"/>
    </row>
    <row r="58" spans="1:16" x14ac:dyDescent="0.25">
      <c r="A58" s="194"/>
      <c r="B58" s="308"/>
      <c r="C58" s="309"/>
      <c r="D58" s="278"/>
      <c r="E58" s="278"/>
      <c r="F58" s="278"/>
      <c r="G58" s="278"/>
      <c r="H58" s="274"/>
    </row>
    <row r="59" spans="1:16" ht="19.5" thickBot="1" x14ac:dyDescent="0.3">
      <c r="A59" s="28" t="s">
        <v>244</v>
      </c>
      <c r="B59" s="279"/>
      <c r="C59" s="280"/>
      <c r="D59" s="281"/>
      <c r="E59" s="281"/>
      <c r="F59" s="281"/>
      <c r="G59" s="281"/>
      <c r="H59" s="276"/>
    </row>
    <row r="60" spans="1:16" ht="60" x14ac:dyDescent="0.25">
      <c r="A60" s="236" t="s">
        <v>245</v>
      </c>
      <c r="B60" s="209" t="s">
        <v>120</v>
      </c>
      <c r="C60" s="210" t="s">
        <v>121</v>
      </c>
      <c r="D60" s="210" t="s">
        <v>122</v>
      </c>
      <c r="E60" s="210" t="s">
        <v>213</v>
      </c>
      <c r="F60" s="210" t="s">
        <v>124</v>
      </c>
      <c r="G60" s="210" t="s">
        <v>785</v>
      </c>
      <c r="H60" s="210" t="s">
        <v>515</v>
      </c>
    </row>
    <row r="61" spans="1:16" ht="20.100000000000001" customHeight="1" x14ac:dyDescent="0.25">
      <c r="A61" s="192" t="s">
        <v>391</v>
      </c>
      <c r="B61" s="461">
        <v>15264</v>
      </c>
      <c r="C61" s="283">
        <v>2517</v>
      </c>
      <c r="D61" s="283">
        <v>1278</v>
      </c>
      <c r="E61" s="283">
        <v>4952</v>
      </c>
      <c r="F61" s="283">
        <v>4631</v>
      </c>
      <c r="G61" s="283">
        <v>1886</v>
      </c>
      <c r="H61" s="283"/>
    </row>
    <row r="62" spans="1:16" ht="20.100000000000001" customHeight="1" x14ac:dyDescent="0.25">
      <c r="A62" s="192" t="s">
        <v>392</v>
      </c>
      <c r="B62" s="461">
        <v>8083</v>
      </c>
      <c r="C62" s="283">
        <v>1250</v>
      </c>
      <c r="D62" s="283">
        <v>360</v>
      </c>
      <c r="E62" s="283">
        <v>673</v>
      </c>
      <c r="F62" s="283">
        <v>1326</v>
      </c>
      <c r="G62" s="283">
        <v>4474</v>
      </c>
      <c r="H62" s="283"/>
    </row>
    <row r="63" spans="1:16" ht="20.100000000000001" customHeight="1" x14ac:dyDescent="0.25">
      <c r="A63" s="193" t="s">
        <v>246</v>
      </c>
      <c r="B63" s="461">
        <v>23347</v>
      </c>
      <c r="C63" s="283">
        <v>3767</v>
      </c>
      <c r="D63" s="283">
        <v>1638</v>
      </c>
      <c r="E63" s="283">
        <v>5625</v>
      </c>
      <c r="F63" s="283">
        <v>5957</v>
      </c>
      <c r="G63" s="283">
        <v>6360</v>
      </c>
      <c r="H63" s="283"/>
    </row>
    <row r="64" spans="1:16" ht="20.100000000000001" customHeight="1" x14ac:dyDescent="0.25">
      <c r="A64" s="192" t="s">
        <v>393</v>
      </c>
      <c r="B64" s="461">
        <v>51380.75</v>
      </c>
      <c r="C64" s="283">
        <v>8582</v>
      </c>
      <c r="D64" s="283">
        <v>20042.25</v>
      </c>
      <c r="E64" s="283">
        <v>3890</v>
      </c>
      <c r="F64" s="283">
        <v>7869</v>
      </c>
      <c r="G64" s="283">
        <v>10997.5</v>
      </c>
      <c r="H64" s="283"/>
    </row>
    <row r="65" spans="1:8" ht="20.100000000000001" customHeight="1" x14ac:dyDescent="0.25">
      <c r="A65" s="192" t="s">
        <v>394</v>
      </c>
      <c r="B65" s="461">
        <v>355483.79</v>
      </c>
      <c r="C65" s="283">
        <v>5882</v>
      </c>
      <c r="D65" s="283">
        <v>64486.5</v>
      </c>
      <c r="E65" s="283">
        <v>6492</v>
      </c>
      <c r="F65" s="283">
        <v>10452</v>
      </c>
      <c r="G65" s="283">
        <v>268171.28999999998</v>
      </c>
      <c r="H65" s="283"/>
    </row>
    <row r="66" spans="1:8" ht="20.100000000000001" customHeight="1" x14ac:dyDescent="0.25">
      <c r="A66" s="193" t="s">
        <v>853</v>
      </c>
      <c r="B66" s="461">
        <v>406865</v>
      </c>
      <c r="C66" s="283">
        <v>14464</v>
      </c>
      <c r="D66" s="283">
        <v>84529</v>
      </c>
      <c r="E66" s="283">
        <v>10382</v>
      </c>
      <c r="F66" s="283">
        <v>18321</v>
      </c>
      <c r="G66" s="283">
        <v>279169</v>
      </c>
      <c r="H66" s="283"/>
    </row>
    <row r="67" spans="1:8" ht="30.6" customHeight="1" x14ac:dyDescent="0.25">
      <c r="A67" s="498" t="s">
        <v>395</v>
      </c>
      <c r="B67" s="461">
        <v>66644.75</v>
      </c>
      <c r="C67" s="283">
        <v>11099</v>
      </c>
      <c r="D67" s="283">
        <v>21320.25</v>
      </c>
      <c r="E67" s="283">
        <v>8842</v>
      </c>
      <c r="F67" s="283">
        <v>12500</v>
      </c>
      <c r="G67" s="283">
        <v>12883.5</v>
      </c>
      <c r="H67" s="283"/>
    </row>
    <row r="68" spans="1:8" ht="30.6" customHeight="1" x14ac:dyDescent="0.25">
      <c r="A68" s="498" t="s">
        <v>396</v>
      </c>
      <c r="B68" s="461">
        <v>363566.79</v>
      </c>
      <c r="C68" s="283">
        <v>7132</v>
      </c>
      <c r="D68" s="283">
        <v>64846.5</v>
      </c>
      <c r="E68" s="283">
        <v>7165</v>
      </c>
      <c r="F68" s="283">
        <v>11778</v>
      </c>
      <c r="G68" s="283">
        <v>272645.28999999998</v>
      </c>
      <c r="H68" s="283"/>
    </row>
    <row r="69" spans="1:8" ht="30.6" customHeight="1" x14ac:dyDescent="0.25">
      <c r="A69" s="191" t="s">
        <v>854</v>
      </c>
      <c r="B69" s="461">
        <v>430211.54</v>
      </c>
      <c r="C69" s="323"/>
      <c r="D69" s="323"/>
      <c r="E69" s="323"/>
      <c r="F69" s="323"/>
      <c r="G69" s="323"/>
      <c r="H69" s="323"/>
    </row>
    <row r="70" spans="1:8" ht="20.45" customHeight="1" x14ac:dyDescent="0.25">
      <c r="A70" s="191" t="s">
        <v>516</v>
      </c>
      <c r="B70" s="461">
        <v>24</v>
      </c>
      <c r="C70" s="323"/>
      <c r="D70" s="323"/>
      <c r="E70" s="323"/>
      <c r="F70" s="323"/>
      <c r="G70" s="323"/>
      <c r="H70" s="323"/>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BEF4CCA3E2DF4A8B318E6BB83E97BD" ma:contentTypeVersion="3" ma:contentTypeDescription="Crée un document." ma:contentTypeScope="" ma:versionID="5268edce6146dbe89ef5f1b5a8cb7f03">
  <xsd:schema xmlns:xsd="http://www.w3.org/2001/XMLSchema" xmlns:xs="http://www.w3.org/2001/XMLSchema" xmlns:p="http://schemas.microsoft.com/office/2006/metadata/properties" xmlns:ns2="5d9af05f-7a6a-47ff-a9fe-122648fffb33" targetNamespace="http://schemas.microsoft.com/office/2006/metadata/properties" ma:root="true" ma:fieldsID="8290cacaced9b9601d94dfd2ce02156d" ns2:_="">
    <xsd:import namespace="5d9af05f-7a6a-47ff-a9fe-122648fffb3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9af05f-7a6a-47ff-a9fe-122648fffb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9ABF02-7425-4F7F-84CD-C2C21E11A7E9}">
  <ds:schemaRefs>
    <ds:schemaRef ds:uri="http://schemas.microsoft.com/sharepoint/v3/contenttype/forms"/>
  </ds:schemaRefs>
</ds:datastoreItem>
</file>

<file path=customXml/itemProps2.xml><?xml version="1.0" encoding="utf-8"?>
<ds:datastoreItem xmlns:ds="http://schemas.openxmlformats.org/officeDocument/2006/customXml" ds:itemID="{C93FB595-FEA8-4E9A-9885-52D030261717}">
  <ds:schemaRefs>
    <ds:schemaRef ds:uri="http://schemas.microsoft.com/office/infopath/2007/PartnerControls"/>
    <ds:schemaRef ds:uri="http://schemas.microsoft.com/office/2006/documentManagement/types"/>
    <ds:schemaRef ds:uri="http://purl.org/dc/terms/"/>
    <ds:schemaRef ds:uri="5d9af05f-7a6a-47ff-a9fe-122648fffb33"/>
    <ds:schemaRef ds:uri="http://purl.org/dc/dcmitype/"/>
    <ds:schemaRef ds:uri="http://schemas.microsoft.com/office/2006/metadata/properties"/>
    <ds:schemaRef ds:uri="http://schemas.openxmlformats.org/package/2006/metadata/core-properties"/>
    <ds:schemaRef ds:uri="http://purl.org/dc/elements/1.1/"/>
    <ds:schemaRef ds:uri="http://www.w3.org/XML/1998/namespace"/>
  </ds:schemaRefs>
</ds:datastoreItem>
</file>

<file path=customXml/itemProps3.xml><?xml version="1.0" encoding="utf-8"?>
<ds:datastoreItem xmlns:ds="http://schemas.openxmlformats.org/officeDocument/2006/customXml" ds:itemID="{06A73905-8E63-4433-8446-FA0EBABBFC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9af05f-7a6a-47ff-a9fe-122648fffb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GRI &amp; SASB</vt:lpstr>
      <vt:lpstr>5-Year Summary</vt:lpstr>
      <vt:lpstr>Energy &amp; Emissions</vt:lpstr>
      <vt:lpstr>Water</vt:lpstr>
      <vt:lpstr>Materials, Tailings &amp; Waste</vt:lpstr>
      <vt:lpstr>Environmental Stewardship</vt:lpstr>
      <vt:lpstr>TNFD</vt:lpstr>
      <vt:lpstr>Health &amp; Safety</vt:lpstr>
      <vt:lpstr>Workforce</vt:lpstr>
      <vt:lpstr>Communities</vt:lpstr>
      <vt:lpstr>Economic Performance</vt:lpstr>
      <vt:lpstr>WGC - RGMPs</vt:lpstr>
      <vt:lpstr>LPRM</vt:lpstr>
      <vt:lpstr>Water!Print_Area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Stefan Karolidis</dc:creator>
  <cp:keywords/>
  <dc:description/>
  <cp:lastModifiedBy>Alex Buck</cp:lastModifiedBy>
  <cp:revision/>
  <dcterms:created xsi:type="dcterms:W3CDTF">2022-05-09T10:46:06Z</dcterms:created>
  <dcterms:modified xsi:type="dcterms:W3CDTF">2026-03-13T17:43:06Z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0x01010057BEF4CCA3E2DF4A8B318E6BB83E97BD</vt:lpwstr>
  </property>
  <property fmtid="{D5CDD505-2E9C-101B-9397-08002B2CF9AE}" pid="3" name="{A44787D4-0540-4523-9961-78E4036D8C6D}">
    <vt:lpwstr>{E36BA1E5-31CD-416E-90CD-9AE57FF62022}</vt:lpwstr>
  </property>
</Properties>
</file>